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20" windowWidth="14940" windowHeight="3375" tabRatio="847" activeTab="2"/>
  </bookViews>
  <sheets>
    <sheet name="CONTENIDO" sheetId="1" r:id="rId1"/>
    <sheet name="SECTORES DE GASTO" sheetId="2" r:id="rId2"/>
    <sheet name="SECTORES ECONOMICA" sheetId="3" r:id="rId3"/>
    <sheet name="SECTORES FUNCIONAL" sheetId="4" r:id="rId4"/>
    <sheet name="SECTORES CONTABILIDAD NACIONAL" sheetId="5" r:id="rId5"/>
    <sheet name="SUBSECTORES GASTO" sheetId="6" r:id="rId6"/>
    <sheet name="SUBSECTORES PORCENTAJES" sheetId="7" r:id="rId7"/>
  </sheets>
  <definedNames/>
  <calcPr fullCalcOnLoad="1"/>
</workbook>
</file>

<file path=xl/sharedStrings.xml><?xml version="1.0" encoding="utf-8"?>
<sst xmlns="http://schemas.openxmlformats.org/spreadsheetml/2006/main" count="706" uniqueCount="113">
  <si>
    <t>Consumo intermedio</t>
  </si>
  <si>
    <t>Consumo de capital fijo</t>
  </si>
  <si>
    <t>Conciertos</t>
  </si>
  <si>
    <t>Transferencias corrientes</t>
  </si>
  <si>
    <t>Gasto de capital</t>
  </si>
  <si>
    <t>Servicios hospitalarios y especializados</t>
  </si>
  <si>
    <t>Servicios primarios de salud</t>
  </si>
  <si>
    <t>Servicios colectivos de salud</t>
  </si>
  <si>
    <t>Farmacia</t>
  </si>
  <si>
    <t>Gasto de capital.</t>
  </si>
  <si>
    <t>Consumo colectivo</t>
  </si>
  <si>
    <t>Servicios de salud pública</t>
  </si>
  <si>
    <t>Clasificación por conceptos Económico - presupuestarios</t>
  </si>
  <si>
    <t>Clasificación funcional por actividades</t>
  </si>
  <si>
    <t>Clasificación por agregados de Contabilidad Nacional</t>
  </si>
  <si>
    <t>GASTO PÚBLICO EN SANIDAD</t>
  </si>
  <si>
    <t>Miles de euros corrientes</t>
  </si>
  <si>
    <t>Administración Central</t>
  </si>
  <si>
    <t>Sistema de Seguridad social</t>
  </si>
  <si>
    <t>Mutualidades de funcionarios</t>
  </si>
  <si>
    <t>CC. AA. Gestión transferida</t>
  </si>
  <si>
    <t>CC. AA. Gestión no transferida</t>
  </si>
  <si>
    <t>Corporaciones locales</t>
  </si>
  <si>
    <t>GASTO SANITARIO PÚBLICO</t>
  </si>
  <si>
    <t>Estructura porcentual</t>
  </si>
  <si>
    <t>Variación interanual</t>
  </si>
  <si>
    <t>89 / 88</t>
  </si>
  <si>
    <t>90/ 89</t>
  </si>
  <si>
    <t>91/ 90</t>
  </si>
  <si>
    <t>92/ 91</t>
  </si>
  <si>
    <t>93/ 92</t>
  </si>
  <si>
    <t>94/ 93</t>
  </si>
  <si>
    <t>95/ 94</t>
  </si>
  <si>
    <t>96/ 95</t>
  </si>
  <si>
    <t>97/ 96</t>
  </si>
  <si>
    <t>98/97</t>
  </si>
  <si>
    <t>99/98</t>
  </si>
  <si>
    <t>00/99</t>
  </si>
  <si>
    <t>01/00</t>
  </si>
  <si>
    <t>GASTO SANITARIO PÚBLICO. TOTAL CONSOLIDADO</t>
  </si>
  <si>
    <t xml:space="preserve">DISTRIBUCIÓN POR SECTORES DE GASTO </t>
  </si>
  <si>
    <t>APORTACION DE LOS SECTORES AL GASTO TOTAL CONSOLIDADO</t>
  </si>
  <si>
    <t>Gasto consolidado</t>
  </si>
  <si>
    <t xml:space="preserve">                                                 Miles de euros corrientes</t>
  </si>
  <si>
    <t xml:space="preserve">SECTORES               </t>
  </si>
  <si>
    <t>ADMINISTRACIÓN CENTRAL</t>
  </si>
  <si>
    <t>Remuneracion del personal</t>
  </si>
  <si>
    <t>SISTEMA SEGURIDAD SOCIAL</t>
  </si>
  <si>
    <t>MUTUALIDADES FUNCIONARIOS</t>
  </si>
  <si>
    <t>CC. AA. DE GESTION TRANSFERIDA</t>
  </si>
  <si>
    <t>CC. AA. DE GESTION NO TRANSFERIDA</t>
  </si>
  <si>
    <t>CORPORACIONES LOCALES</t>
  </si>
  <si>
    <t>Traslado, prótesis y ap. terapéuticos</t>
  </si>
  <si>
    <t>Transfers. sociales - Prod. de no mercado</t>
  </si>
  <si>
    <t>Transfers. sociales - Prod. de mercado</t>
  </si>
  <si>
    <t>CLASIFICACION ECONOMICO-PRESUPUESTARIA</t>
  </si>
  <si>
    <t>CLASIFICACION FUNCIONAL</t>
  </si>
  <si>
    <t>CLASIFICACION POR AGREGADOS DE CONTABILIDAD NACIONAL</t>
  </si>
  <si>
    <t>APORTACION DE LOS SUBSECTORES AL GASTO TOTAL CONSOLIDADO</t>
  </si>
  <si>
    <t>Ministerio de Administraciones Públicas</t>
  </si>
  <si>
    <t>-</t>
  </si>
  <si>
    <t>Ministerio de Defensa</t>
  </si>
  <si>
    <t>Ministerio de Educacion y Ciencia</t>
  </si>
  <si>
    <t>Ministerio de Interior</t>
  </si>
  <si>
    <t>Ministerio de Sanidad y Consumo</t>
  </si>
  <si>
    <t>Instituto Nacional de la Salud</t>
  </si>
  <si>
    <t>Instituto Social de la Marina</t>
  </si>
  <si>
    <t>Mutuas de Accidentes de Trabajo</t>
  </si>
  <si>
    <t>Fundaciones Públicas Sanitarias</t>
  </si>
  <si>
    <t>Instituto Social de las Fuerzas Armadas</t>
  </si>
  <si>
    <t>Mutualidad General de Funcionarios Civiles</t>
  </si>
  <si>
    <t>Mutualidad General Judicial</t>
  </si>
  <si>
    <t>Mutualidad  de Previsión de la Admon. Local</t>
  </si>
  <si>
    <t>Andalucia</t>
  </si>
  <si>
    <t>Canarias</t>
  </si>
  <si>
    <t>Cataluña</t>
  </si>
  <si>
    <t>Galicia</t>
  </si>
  <si>
    <t>C.Foral de Navarra</t>
  </si>
  <si>
    <t>Comunidad Valenciana</t>
  </si>
  <si>
    <t>País Vasco</t>
  </si>
  <si>
    <t>Aragón</t>
  </si>
  <si>
    <t>Principado de Asturias</t>
  </si>
  <si>
    <t>Islas Baleares</t>
  </si>
  <si>
    <t>Cantabria</t>
  </si>
  <si>
    <t>Castilla y León</t>
  </si>
  <si>
    <t>Castilla-La Mancha</t>
  </si>
  <si>
    <t>Extremadura</t>
  </si>
  <si>
    <t>La Rioja</t>
  </si>
  <si>
    <t>Madrid</t>
  </si>
  <si>
    <t>Región de Murcia</t>
  </si>
  <si>
    <t>Ciudad Autónoma de Ceuta</t>
  </si>
  <si>
    <t>Ciudad Autónoma de Melilla</t>
  </si>
  <si>
    <t>DISTRIBUCION POR SUBSECTORES DE GASTO</t>
  </si>
  <si>
    <t xml:space="preserve">                                                 Estructura porcentual</t>
  </si>
  <si>
    <t>Aportación de los subsectores al gasto total consolidado</t>
  </si>
  <si>
    <t>Estructura porcentual del gasto por subsectores</t>
  </si>
  <si>
    <t>INICIO</t>
  </si>
  <si>
    <t>Evolución del gasto sanitario público por sectores de gasto</t>
  </si>
  <si>
    <t>Evolución del gasto sanitario público por subsectores de gasto</t>
  </si>
  <si>
    <t>02/01</t>
  </si>
  <si>
    <t>Instituto Nacional de Gestión Sanitaria</t>
  </si>
  <si>
    <t>(*) Cifras provisionales.</t>
  </si>
  <si>
    <t xml:space="preserve">(A) Avance.-Datos estimados para Corporaciones Locales. </t>
  </si>
  <si>
    <r>
      <t>Nota:</t>
    </r>
    <r>
      <rPr>
        <sz val="9"/>
        <rFont val="Verdana"/>
        <family val="2"/>
      </rPr>
      <t xml:space="preserve"> A partir del 1 de enero de 2002 las Comunidades Autónomas de  Aragón, Principado de Asturias, Islas Baleares, Cantabria, Castilla y León, Castilla-La Mancha, Extremadura, La Rioja, Madrid y Región de Murcia, </t>
    </r>
  </si>
  <si>
    <t xml:space="preserve">han asumido las funciones y servicios del Instituto Nacional de la Salud, en virtud de sus correspondientes Reales Decretos publicados en el B.O.E. de los dias 28, 29 y 31 de diciembre de 2001. Por tanto, en el ejercicio de 2002 </t>
  </si>
  <si>
    <t>el Sector CC.AA.DE GESTION NO TRANSFERIDA únicamente recoge el gasto de las Consejerías de Sanidad de las Ciudades Autónomas de Ceuta y Melilla.</t>
  </si>
  <si>
    <t>El Real Decreto 840/2002 de 2 de agosto establece la desaparición del INSALUD y la creación del INSTITUTO NACIONAL DE GESTION SANITARIA que, con idéntica personalidad jurídica de Entidad Gestora de la Segurida Social,</t>
  </si>
  <si>
    <t xml:space="preserve">se subroga en los derechos y obligaciones del  INSALUD y se encarga de la gestión sanitaria que este venía desarrollando en las Ciudades Autónomas de Ceuta y Melilla. </t>
  </si>
  <si>
    <t>2.003*(A)</t>
  </si>
  <si>
    <t>ESTRUCTURA SECTORIAL  1988 - 2003</t>
  </si>
  <si>
    <t>03/02</t>
  </si>
  <si>
    <t>2002*</t>
  </si>
  <si>
    <t>TOTAL CONSOLIDADO (1988-2003)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</si>
</sst>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);\(#,##0\)"/>
    <numFmt numFmtId="175" formatCode="#,##0;\-#,##0;\-\-"/>
    <numFmt numFmtId="176" formatCode="#,##0.0000;\-#,##0.0000;\-\-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"/>
    <numFmt numFmtId="185" formatCode="0.00000000"/>
    <numFmt numFmtId="186" formatCode="#,##0.0;\-#,##0.0;\-\-"/>
    <numFmt numFmtId="187" formatCode="#,##0.00;\-#,##0.00;\-\-"/>
    <numFmt numFmtId="188" formatCode="#,##0.000;\-#,##0.000;\-\-"/>
    <numFmt numFmtId="189" formatCode="#,##0.0"/>
    <numFmt numFmtId="190" formatCode="#,##0.000"/>
    <numFmt numFmtId="191" formatCode="#,##0.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sz val="8"/>
      <color indexed="61"/>
      <name val="Arial"/>
      <family val="0"/>
    </font>
    <font>
      <b/>
      <sz val="8"/>
      <name val="Verdana"/>
      <family val="2"/>
    </font>
    <font>
      <u val="single"/>
      <sz val="8"/>
      <color indexed="61"/>
      <name val="Arial"/>
      <family val="2"/>
    </font>
    <font>
      <sz val="14"/>
      <color indexed="61"/>
      <name val="Arial"/>
      <family val="0"/>
    </font>
    <font>
      <b/>
      <sz val="14"/>
      <color indexed="56"/>
      <name val="Verdana"/>
      <family val="2"/>
    </font>
    <font>
      <b/>
      <sz val="11"/>
      <color indexed="56"/>
      <name val="Verdana"/>
      <family val="2"/>
    </font>
    <font>
      <sz val="9"/>
      <name val="Arial"/>
      <family val="0"/>
    </font>
    <font>
      <b/>
      <u val="single"/>
      <sz val="9"/>
      <color indexed="12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 Narrow"/>
      <family val="2"/>
    </font>
    <font>
      <b/>
      <sz val="9"/>
      <color indexed="17"/>
      <name val="Arial Narrow"/>
      <family val="2"/>
    </font>
    <font>
      <b/>
      <sz val="9"/>
      <color indexed="17"/>
      <name val="Arial"/>
      <family val="2"/>
    </font>
    <font>
      <u val="single"/>
      <sz val="11"/>
      <color indexed="61"/>
      <name val="Arial"/>
      <family val="2"/>
    </font>
    <font>
      <sz val="11"/>
      <color indexed="61"/>
      <name val="Arial"/>
      <family val="2"/>
    </font>
    <font>
      <b/>
      <sz val="11"/>
      <color indexed="61"/>
      <name val="Verdana"/>
      <family val="2"/>
    </font>
    <font>
      <sz val="9"/>
      <name val="Verdana"/>
      <family val="2"/>
    </font>
    <font>
      <b/>
      <sz val="9"/>
      <color indexed="21"/>
      <name val="Arial"/>
      <family val="2"/>
    </font>
    <font>
      <b/>
      <u val="single"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15" applyFont="1" applyFill="1" applyAlignment="1" quotePrefix="1">
      <alignment/>
    </xf>
    <xf numFmtId="0" fontId="3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7" fillId="2" borderId="0" xfId="15" applyFont="1" applyFill="1" applyAlignment="1">
      <alignment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" fillId="3" borderId="1" xfId="15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2" borderId="1" xfId="15" applyFont="1" applyFill="1" applyBorder="1" applyAlignment="1">
      <alignment horizontal="center" vertical="center"/>
    </xf>
    <xf numFmtId="175" fontId="13" fillId="0" borderId="2" xfId="0" applyNumberFormat="1" applyFont="1" applyFill="1" applyBorder="1" applyAlignment="1">
      <alignment horizontal="left"/>
    </xf>
    <xf numFmtId="175" fontId="11" fillId="0" borderId="2" xfId="0" applyNumberFormat="1" applyFont="1" applyBorder="1" applyAlignment="1">
      <alignment horizontal="right"/>
    </xf>
    <xf numFmtId="175" fontId="11" fillId="0" borderId="2" xfId="0" applyNumberFormat="1" applyFont="1" applyBorder="1" applyAlignment="1">
      <alignment/>
    </xf>
    <xf numFmtId="175" fontId="13" fillId="0" borderId="2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175" fontId="13" fillId="0" borderId="0" xfId="0" applyNumberFormat="1" applyFont="1" applyFill="1" applyBorder="1" applyAlignment="1">
      <alignment horizontal="left"/>
    </xf>
    <xf numFmtId="175" fontId="11" fillId="0" borderId="0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/>
    </xf>
    <xf numFmtId="175" fontId="13" fillId="0" borderId="0" xfId="0" applyNumberFormat="1" applyFont="1" applyBorder="1" applyAlignment="1">
      <alignment horizontal="right"/>
    </xf>
    <xf numFmtId="175" fontId="13" fillId="0" borderId="0" xfId="0" applyNumberFormat="1" applyFont="1" applyFill="1" applyBorder="1" applyAlignment="1">
      <alignment horizontal="right"/>
    </xf>
    <xf numFmtId="175" fontId="11" fillId="0" borderId="0" xfId="0" applyNumberFormat="1" applyFont="1" applyAlignment="1">
      <alignment horizontal="right"/>
    </xf>
    <xf numFmtId="175" fontId="13" fillId="0" borderId="3" xfId="0" applyNumberFormat="1" applyFont="1" applyFill="1" applyBorder="1" applyAlignment="1">
      <alignment horizontal="left"/>
    </xf>
    <xf numFmtId="175" fontId="11" fillId="0" borderId="3" xfId="0" applyNumberFormat="1" applyFont="1" applyBorder="1" applyAlignment="1">
      <alignment horizontal="right"/>
    </xf>
    <xf numFmtId="175" fontId="11" fillId="0" borderId="3" xfId="0" applyNumberFormat="1" applyFont="1" applyBorder="1" applyAlignment="1">
      <alignment/>
    </xf>
    <xf numFmtId="175" fontId="13" fillId="0" borderId="3" xfId="0" applyNumberFormat="1" applyFont="1" applyBorder="1" applyAlignment="1">
      <alignment horizontal="right"/>
    </xf>
    <xf numFmtId="175" fontId="13" fillId="0" borderId="3" xfId="0" applyNumberFormat="1" applyFont="1" applyFill="1" applyBorder="1" applyAlignment="1">
      <alignment horizontal="right"/>
    </xf>
    <xf numFmtId="0" fontId="13" fillId="0" borderId="0" xfId="21" applyFont="1" applyFill="1" applyBorder="1" applyAlignment="1">
      <alignment horizontal="left"/>
      <protection/>
    </xf>
    <xf numFmtId="0" fontId="14" fillId="0" borderId="0" xfId="21" applyFont="1" applyFill="1" applyBorder="1" applyAlignment="1" quotePrefix="1">
      <alignment horizontal="center"/>
      <protection/>
    </xf>
    <xf numFmtId="0" fontId="13" fillId="0" borderId="0" xfId="21" applyFont="1" applyFill="1" applyBorder="1" applyAlignment="1" quotePrefix="1">
      <alignment horizontal="center"/>
      <protection/>
    </xf>
    <xf numFmtId="0" fontId="13" fillId="0" borderId="0" xfId="21" applyFont="1" applyFill="1" applyBorder="1">
      <alignment/>
      <protection/>
    </xf>
    <xf numFmtId="0" fontId="13" fillId="0" borderId="4" xfId="21" applyFont="1" applyFill="1" applyBorder="1" applyAlignment="1" quotePrefix="1">
      <alignment horizontal="centerContinuous" vertical="center"/>
      <protection/>
    </xf>
    <xf numFmtId="0" fontId="11" fillId="0" borderId="0" xfId="21" applyFont="1" applyFill="1" applyBorder="1">
      <alignment/>
      <protection/>
    </xf>
    <xf numFmtId="175" fontId="15" fillId="0" borderId="5" xfId="0" applyNumberFormat="1" applyFont="1" applyBorder="1" applyAlignment="1">
      <alignment horizontal="center"/>
    </xf>
    <xf numFmtId="175" fontId="16" fillId="0" borderId="5" xfId="0" applyNumberFormat="1" applyFont="1" applyBorder="1" applyAlignment="1">
      <alignment horizontal="center"/>
    </xf>
    <xf numFmtId="0" fontId="17" fillId="0" borderId="0" xfId="21" applyFont="1" applyFill="1">
      <alignment/>
      <protection/>
    </xf>
    <xf numFmtId="0" fontId="11" fillId="0" borderId="0" xfId="21" applyFont="1" applyFill="1">
      <alignment/>
      <protection/>
    </xf>
    <xf numFmtId="0" fontId="14" fillId="0" borderId="0" xfId="21" applyFont="1" applyFill="1" applyAlignment="1">
      <alignment horizontal="right"/>
      <protection/>
    </xf>
    <xf numFmtId="3" fontId="17" fillId="0" borderId="0" xfId="21" applyNumberFormat="1" applyFont="1" applyFill="1">
      <alignment/>
      <protection/>
    </xf>
    <xf numFmtId="3" fontId="11" fillId="0" borderId="0" xfId="21" applyNumberFormat="1" applyFont="1" applyFill="1">
      <alignment/>
      <protection/>
    </xf>
    <xf numFmtId="0" fontId="14" fillId="0" borderId="0" xfId="21" applyFont="1" applyFill="1" applyAlignment="1">
      <alignment horizontal="left"/>
      <protection/>
    </xf>
    <xf numFmtId="189" fontId="11" fillId="0" borderId="0" xfId="21" applyNumberFormat="1" applyFont="1" applyFill="1" applyBorder="1" applyAlignment="1">
      <alignment horizontal="right"/>
      <protection/>
    </xf>
    <xf numFmtId="3" fontId="11" fillId="0" borderId="0" xfId="21" applyNumberFormat="1" applyFont="1" applyFill="1" applyBorder="1">
      <alignment/>
      <protection/>
    </xf>
    <xf numFmtId="189" fontId="11" fillId="0" borderId="0" xfId="21" applyNumberFormat="1" applyFont="1" applyFill="1" applyBorder="1">
      <alignment/>
      <protection/>
    </xf>
    <xf numFmtId="0" fontId="18" fillId="0" borderId="6" xfId="0" applyFont="1" applyFill="1" applyBorder="1" applyAlignment="1">
      <alignment horizontal="right"/>
    </xf>
    <xf numFmtId="3" fontId="18" fillId="0" borderId="6" xfId="21" applyNumberFormat="1" applyFont="1" applyFill="1" applyBorder="1">
      <alignment/>
      <protection/>
    </xf>
    <xf numFmtId="0" fontId="19" fillId="0" borderId="6" xfId="21" applyFont="1" applyFill="1" applyBorder="1">
      <alignment/>
      <protection/>
    </xf>
    <xf numFmtId="0" fontId="14" fillId="0" borderId="3" xfId="21" applyFont="1" applyFill="1" applyBorder="1" applyAlignment="1">
      <alignment horizontal="right"/>
      <protection/>
    </xf>
    <xf numFmtId="3" fontId="14" fillId="0" borderId="3" xfId="21" applyNumberFormat="1" applyFont="1" applyFill="1" applyBorder="1">
      <alignment/>
      <protection/>
    </xf>
    <xf numFmtId="0" fontId="14" fillId="0" borderId="3" xfId="21" applyFont="1" applyFill="1" applyBorder="1">
      <alignment/>
      <protection/>
    </xf>
    <xf numFmtId="3" fontId="14" fillId="0" borderId="0" xfId="21" applyNumberFormat="1" applyFont="1" applyFill="1">
      <alignment/>
      <protection/>
    </xf>
    <xf numFmtId="0" fontId="13" fillId="0" borderId="0" xfId="21" applyFont="1" applyFill="1" applyBorder="1" applyAlignment="1">
      <alignment horizontal="right"/>
      <protection/>
    </xf>
    <xf numFmtId="0" fontId="13" fillId="0" borderId="0" xfId="21" applyFont="1" applyAlignment="1">
      <alignment horizontal="centerContinuous" vertical="center"/>
      <protection/>
    </xf>
    <xf numFmtId="0" fontId="11" fillId="0" borderId="0" xfId="21" applyFont="1" applyFill="1" applyBorder="1" applyAlignment="1">
      <alignment horizontal="right"/>
      <protection/>
    </xf>
    <xf numFmtId="189" fontId="11" fillId="0" borderId="7" xfId="21" applyNumberFormat="1" applyFont="1" applyFill="1" applyBorder="1" applyAlignment="1">
      <alignment horizontal="right"/>
      <protection/>
    </xf>
    <xf numFmtId="189" fontId="17" fillId="0" borderId="7" xfId="21" applyNumberFormat="1" applyFont="1" applyFill="1" applyBorder="1">
      <alignment/>
      <protection/>
    </xf>
    <xf numFmtId="189" fontId="11" fillId="0" borderId="7" xfId="21" applyNumberFormat="1" applyFont="1" applyFill="1" applyBorder="1">
      <alignment/>
      <protection/>
    </xf>
    <xf numFmtId="0" fontId="14" fillId="0" borderId="0" xfId="21" applyFont="1" applyFill="1">
      <alignment/>
      <protection/>
    </xf>
    <xf numFmtId="0" fontId="13" fillId="0" borderId="0" xfId="21" applyFont="1" applyFill="1">
      <alignment/>
      <protection/>
    </xf>
    <xf numFmtId="3" fontId="11" fillId="0" borderId="0" xfId="21" applyNumberFormat="1" applyFont="1">
      <alignment/>
      <protection/>
    </xf>
    <xf numFmtId="0" fontId="15" fillId="0" borderId="5" xfId="21" applyFont="1" applyFill="1" applyBorder="1" applyAlignment="1" quotePrefix="1">
      <alignment horizontal="center"/>
      <protection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3" fontId="11" fillId="0" borderId="7" xfId="21" applyNumberFormat="1" applyFont="1" applyFill="1" applyBorder="1">
      <alignment/>
      <protection/>
    </xf>
    <xf numFmtId="4" fontId="19" fillId="0" borderId="6" xfId="21" applyNumberFormat="1" applyFont="1" applyFill="1" applyBorder="1">
      <alignment/>
      <protection/>
    </xf>
    <xf numFmtId="175" fontId="11" fillId="0" borderId="0" xfId="0" applyNumberFormat="1" applyFont="1" applyAlignment="1">
      <alignment/>
    </xf>
    <xf numFmtId="175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175" fontId="11" fillId="0" borderId="0" xfId="0" applyNumberFormat="1" applyFont="1" applyBorder="1" applyAlignment="1">
      <alignment horizontal="left"/>
    </xf>
    <xf numFmtId="186" fontId="13" fillId="0" borderId="2" xfId="0" applyNumberFormat="1" applyFont="1" applyBorder="1" applyAlignment="1">
      <alignment horizontal="right"/>
    </xf>
    <xf numFmtId="186" fontId="13" fillId="0" borderId="0" xfId="0" applyNumberFormat="1" applyFont="1" applyBorder="1" applyAlignment="1">
      <alignment horizontal="right"/>
    </xf>
    <xf numFmtId="186" fontId="11" fillId="0" borderId="3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1" fillId="0" borderId="8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5" fontId="19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175" fontId="17" fillId="0" borderId="0" xfId="0" applyNumberFormat="1" applyFont="1" applyFill="1" applyBorder="1" applyAlignment="1">
      <alignment horizontal="right"/>
    </xf>
    <xf numFmtId="175" fontId="11" fillId="0" borderId="0" xfId="0" applyNumberFormat="1" applyFont="1" applyFill="1" applyAlignment="1">
      <alignment/>
    </xf>
    <xf numFmtId="0" fontId="17" fillId="0" borderId="3" xfId="0" applyFont="1" applyFill="1" applyBorder="1" applyAlignment="1">
      <alignment horizontal="right"/>
    </xf>
    <xf numFmtId="0" fontId="17" fillId="0" borderId="3" xfId="0" applyFont="1" applyFill="1" applyBorder="1" applyAlignment="1">
      <alignment/>
    </xf>
    <xf numFmtId="175" fontId="11" fillId="0" borderId="3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175" fontId="11" fillId="0" borderId="0" xfId="0" applyNumberFormat="1" applyFont="1" applyFill="1" applyAlignment="1">
      <alignment horizontal="right"/>
    </xf>
    <xf numFmtId="175" fontId="1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11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175" fontId="19" fillId="0" borderId="0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Alignment="1">
      <alignment horizontal="right"/>
    </xf>
    <xf numFmtId="186" fontId="11" fillId="0" borderId="0" xfId="0" applyNumberFormat="1" applyFont="1" applyBorder="1" applyAlignment="1">
      <alignment horizontal="right"/>
    </xf>
    <xf numFmtId="175" fontId="17" fillId="0" borderId="0" xfId="0" applyNumberFormat="1" applyFont="1" applyBorder="1" applyAlignment="1">
      <alignment horizontal="right"/>
    </xf>
    <xf numFmtId="175" fontId="17" fillId="0" borderId="0" xfId="0" applyNumberFormat="1" applyFont="1" applyBorder="1" applyAlignment="1">
      <alignment/>
    </xf>
    <xf numFmtId="175" fontId="17" fillId="0" borderId="3" xfId="0" applyNumberFormat="1" applyFont="1" applyBorder="1" applyAlignment="1">
      <alignment horizontal="right"/>
    </xf>
    <xf numFmtId="175" fontId="17" fillId="0" borderId="3" xfId="0" applyNumberFormat="1" applyFont="1" applyBorder="1" applyAlignment="1">
      <alignment/>
    </xf>
    <xf numFmtId="175" fontId="11" fillId="0" borderId="0" xfId="0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horizontal="centerContinuous" vertical="center"/>
    </xf>
    <xf numFmtId="0" fontId="11" fillId="0" borderId="9" xfId="0" applyFont="1" applyBorder="1" applyAlignment="1">
      <alignment/>
    </xf>
    <xf numFmtId="0" fontId="11" fillId="0" borderId="9" xfId="0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175" fontId="19" fillId="0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0" fontId="1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8" fillId="0" borderId="10" xfId="0" applyFont="1" applyFill="1" applyBorder="1" applyAlignment="1">
      <alignment horizontal="left"/>
    </xf>
    <xf numFmtId="3" fontId="18" fillId="0" borderId="11" xfId="21" applyNumberFormat="1" applyFont="1" applyFill="1" applyBorder="1" applyAlignment="1">
      <alignment horizontal="right"/>
      <protection/>
    </xf>
    <xf numFmtId="0" fontId="11" fillId="0" borderId="11" xfId="0" applyFont="1" applyBorder="1" applyAlignment="1">
      <alignment/>
    </xf>
    <xf numFmtId="0" fontId="19" fillId="0" borderId="11" xfId="21" applyFont="1" applyFill="1" applyBorder="1">
      <alignment/>
      <protection/>
    </xf>
    <xf numFmtId="0" fontId="18" fillId="0" borderId="11" xfId="0" applyFont="1" applyFill="1" applyBorder="1" applyAlignment="1">
      <alignment horizontal="left"/>
    </xf>
    <xf numFmtId="2" fontId="19" fillId="0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/>
    </xf>
    <xf numFmtId="2" fontId="19" fillId="0" borderId="10" xfId="0" applyNumberFormat="1" applyFont="1" applyFill="1" applyBorder="1" applyAlignment="1">
      <alignment horizontal="right"/>
    </xf>
    <xf numFmtId="0" fontId="20" fillId="2" borderId="0" xfId="15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9" fillId="2" borderId="12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4" fontId="14" fillId="0" borderId="3" xfId="21" applyNumberFormat="1" applyFont="1" applyFill="1" applyBorder="1">
      <alignment/>
      <protection/>
    </xf>
    <xf numFmtId="2" fontId="11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175" fontId="3" fillId="0" borderId="0" xfId="0" applyNumberFormat="1" applyFont="1" applyAlignment="1">
      <alignment horizontal="left"/>
    </xf>
    <xf numFmtId="186" fontId="3" fillId="0" borderId="0" xfId="0" applyNumberFormat="1" applyFont="1" applyAlignment="1">
      <alignment/>
    </xf>
    <xf numFmtId="175" fontId="24" fillId="0" borderId="13" xfId="0" applyNumberFormat="1" applyFont="1" applyFill="1" applyBorder="1" applyAlignment="1">
      <alignment horizontal="right"/>
    </xf>
    <xf numFmtId="175" fontId="19" fillId="0" borderId="14" xfId="0" applyNumberFormat="1" applyFont="1" applyFill="1" applyBorder="1" applyAlignment="1">
      <alignment horizontal="right"/>
    </xf>
    <xf numFmtId="175" fontId="11" fillId="0" borderId="13" xfId="0" applyNumberFormat="1" applyFont="1" applyFill="1" applyBorder="1" applyAlignment="1">
      <alignment horizontal="right"/>
    </xf>
    <xf numFmtId="175" fontId="11" fillId="0" borderId="15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2" fontId="24" fillId="0" borderId="13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3" fontId="19" fillId="0" borderId="11" xfId="21" applyNumberFormat="1" applyFont="1" applyFill="1" applyBorder="1">
      <alignment/>
      <protection/>
    </xf>
    <xf numFmtId="0" fontId="19" fillId="0" borderId="11" xfId="0" applyFont="1" applyFill="1" applyBorder="1" applyAlignment="1">
      <alignment/>
    </xf>
    <xf numFmtId="3" fontId="19" fillId="0" borderId="6" xfId="21" applyNumberFormat="1" applyFont="1" applyFill="1" applyBorder="1">
      <alignment/>
      <protection/>
    </xf>
    <xf numFmtId="0" fontId="19" fillId="0" borderId="6" xfId="0" applyFont="1" applyFill="1" applyBorder="1" applyAlignment="1">
      <alignment/>
    </xf>
    <xf numFmtId="4" fontId="11" fillId="0" borderId="0" xfId="21" applyNumberFormat="1" applyFont="1" applyFill="1">
      <alignment/>
      <protection/>
    </xf>
    <xf numFmtId="0" fontId="13" fillId="0" borderId="0" xfId="21" applyFont="1" applyFill="1" applyAlignment="1">
      <alignment horizontal="left"/>
      <protection/>
    </xf>
    <xf numFmtId="0" fontId="13" fillId="0" borderId="0" xfId="21" applyFont="1" applyFill="1" applyAlignment="1">
      <alignment horizontal="right"/>
      <protection/>
    </xf>
    <xf numFmtId="0" fontId="19" fillId="0" borderId="6" xfId="0" applyFont="1" applyFill="1" applyBorder="1" applyAlignment="1">
      <alignment horizontal="right"/>
    </xf>
    <xf numFmtId="4" fontId="19" fillId="0" borderId="6" xfId="0" applyNumberFormat="1" applyFont="1" applyFill="1" applyBorder="1" applyAlignment="1">
      <alignment/>
    </xf>
    <xf numFmtId="0" fontId="11" fillId="0" borderId="10" xfId="0" applyFont="1" applyBorder="1" applyAlignment="1">
      <alignment horizontal="right"/>
    </xf>
    <xf numFmtId="0" fontId="18" fillId="0" borderId="7" xfId="0" applyFont="1" applyFill="1" applyBorder="1" applyAlignment="1">
      <alignment horizontal="right"/>
    </xf>
    <xf numFmtId="0" fontId="11" fillId="0" borderId="7" xfId="0" applyFont="1" applyBorder="1" applyAlignment="1">
      <alignment/>
    </xf>
    <xf numFmtId="175" fontId="19" fillId="0" borderId="7" xfId="0" applyNumberFormat="1" applyFont="1" applyFill="1" applyBorder="1" applyAlignment="1">
      <alignment horizontal="right"/>
    </xf>
    <xf numFmtId="0" fontId="11" fillId="0" borderId="7" xfId="0" applyFont="1" applyBorder="1" applyAlignment="1">
      <alignment/>
    </xf>
    <xf numFmtId="0" fontId="18" fillId="0" borderId="7" xfId="0" applyFont="1" applyFill="1" applyBorder="1" applyAlignment="1">
      <alignment horizontal="left"/>
    </xf>
    <xf numFmtId="2" fontId="19" fillId="0" borderId="7" xfId="0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/>
    </xf>
    <xf numFmtId="0" fontId="18" fillId="0" borderId="3" xfId="0" applyFont="1" applyFill="1" applyBorder="1" applyAlignment="1">
      <alignment horizontal="right"/>
    </xf>
    <xf numFmtId="175" fontId="19" fillId="0" borderId="3" xfId="0" applyNumberFormat="1" applyFont="1" applyFill="1" applyBorder="1" applyAlignment="1">
      <alignment horizontal="right"/>
    </xf>
    <xf numFmtId="0" fontId="18" fillId="0" borderId="3" xfId="0" applyFont="1" applyFill="1" applyBorder="1" applyAlignment="1">
      <alignment horizontal="left"/>
    </xf>
    <xf numFmtId="2" fontId="19" fillId="0" borderId="3" xfId="0" applyNumberFormat="1" applyFont="1" applyFill="1" applyBorder="1" applyAlignment="1">
      <alignment horizontal="right"/>
    </xf>
    <xf numFmtId="0" fontId="18" fillId="0" borderId="3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GASA9196cierr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99"/>
      <rgbColor rgb="00FFFF00"/>
      <rgbColor rgb="00FF00FF"/>
      <rgbColor rgb="0000FFFF"/>
      <rgbColor rgb="00800000"/>
      <rgbColor rgb="00AB3771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E8D1"/>
      <rgbColor rgb="00FFFF99"/>
      <rgbColor rgb="0099CCFF"/>
      <rgbColor rgb="00FF99CC"/>
      <rgbColor rgb="00CC99FF"/>
      <rgbColor rgb="00FFE8D1"/>
      <rgbColor rgb="003366FF"/>
      <rgbColor rgb="0033CCCC"/>
      <rgbColor rgb="0099CC00"/>
      <rgbColor rgb="00AB3771"/>
      <rgbColor rgb="00AB3771"/>
      <rgbColor rgb="00FF6600"/>
      <rgbColor rgb="00666699"/>
      <rgbColor rgb="00969696"/>
      <rgbColor rgb="00003366"/>
      <rgbColor rgb="007E003F"/>
      <rgbColor rgb="00003300"/>
      <rgbColor rgb="00333300"/>
      <rgbColor rgb="00993300"/>
      <rgbColor rgb="00AB377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SECTORES DE GASTO'!A1" /><Relationship Id="rId3" Type="http://schemas.openxmlformats.org/officeDocument/2006/relationships/hyperlink" Target="#'SECTORES DE GASTO'!A1" /><Relationship Id="rId4" Type="http://schemas.openxmlformats.org/officeDocument/2006/relationships/hyperlink" Target="#'SECTORES ECON&#211;MICA'!A1" /><Relationship Id="rId5" Type="http://schemas.openxmlformats.org/officeDocument/2006/relationships/hyperlink" Target="#'SECTORES ECON&#211;MICA'!A1" /><Relationship Id="rId6" Type="http://schemas.openxmlformats.org/officeDocument/2006/relationships/hyperlink" Target="#'SECTORES FUNCIONAL'!A1" /><Relationship Id="rId7" Type="http://schemas.openxmlformats.org/officeDocument/2006/relationships/hyperlink" Target="#'SECTORES FUNCIONAL'!A1" /><Relationship Id="rId8" Type="http://schemas.openxmlformats.org/officeDocument/2006/relationships/hyperlink" Target="#'SECTORES CONTABILIDAD NACIONAL'!A1" /><Relationship Id="rId9" Type="http://schemas.openxmlformats.org/officeDocument/2006/relationships/hyperlink" Target="#'SECTORES CONTABILIDAD NACIONAL'!A1" /><Relationship Id="rId10" Type="http://schemas.openxmlformats.org/officeDocument/2006/relationships/hyperlink" Target="#'SUBSECTORES GASTO'!A1" /><Relationship Id="rId11" Type="http://schemas.openxmlformats.org/officeDocument/2006/relationships/hyperlink" Target="#'SUBSECTORES GASTO'!A1" /><Relationship Id="rId12" Type="http://schemas.openxmlformats.org/officeDocument/2006/relationships/hyperlink" Target="#'SUBSECTORES PORCENTAJES'!A1" /><Relationship Id="rId13" Type="http://schemas.openxmlformats.org/officeDocument/2006/relationships/hyperlink" Target="#'SUBSECTORES PORCENTAJES'!A1" /><Relationship Id="rId1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7</xdr:row>
      <xdr:rowOff>28575</xdr:rowOff>
    </xdr:from>
    <xdr:to>
      <xdr:col>2</xdr:col>
      <xdr:colOff>1219200</xdr:colOff>
      <xdr:row>7</xdr:row>
      <xdr:rowOff>276225</xdr:rowOff>
    </xdr:to>
    <xdr:pic>
      <xdr:nvPicPr>
        <xdr:cNvPr id="1" name="Picture 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1419225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981075</xdr:colOff>
      <xdr:row>8</xdr:row>
      <xdr:rowOff>57150</xdr:rowOff>
    </xdr:from>
    <xdr:to>
      <xdr:col>2</xdr:col>
      <xdr:colOff>1219200</xdr:colOff>
      <xdr:row>8</xdr:row>
      <xdr:rowOff>304800</xdr:rowOff>
    </xdr:to>
    <xdr:pic>
      <xdr:nvPicPr>
        <xdr:cNvPr id="2" name="Picture 4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1790700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981075</xdr:colOff>
      <xdr:row>9</xdr:row>
      <xdr:rowOff>66675</xdr:rowOff>
    </xdr:from>
    <xdr:to>
      <xdr:col>2</xdr:col>
      <xdr:colOff>1219200</xdr:colOff>
      <xdr:row>9</xdr:row>
      <xdr:rowOff>314325</xdr:rowOff>
    </xdr:to>
    <xdr:pic>
      <xdr:nvPicPr>
        <xdr:cNvPr id="3" name="Picture 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2143125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981075</xdr:colOff>
      <xdr:row>10</xdr:row>
      <xdr:rowOff>66675</xdr:rowOff>
    </xdr:from>
    <xdr:to>
      <xdr:col>2</xdr:col>
      <xdr:colOff>1219200</xdr:colOff>
      <xdr:row>10</xdr:row>
      <xdr:rowOff>314325</xdr:rowOff>
    </xdr:to>
    <xdr:pic>
      <xdr:nvPicPr>
        <xdr:cNvPr id="4" name="Picture 6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2486025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981075</xdr:colOff>
      <xdr:row>14</xdr:row>
      <xdr:rowOff>57150</xdr:rowOff>
    </xdr:from>
    <xdr:to>
      <xdr:col>2</xdr:col>
      <xdr:colOff>1219200</xdr:colOff>
      <xdr:row>14</xdr:row>
      <xdr:rowOff>295275</xdr:rowOff>
    </xdr:to>
    <xdr:pic>
      <xdr:nvPicPr>
        <xdr:cNvPr id="5" name="Picture 7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3257550"/>
          <a:ext cx="238125" cy="238125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981075</xdr:colOff>
      <xdr:row>15</xdr:row>
      <xdr:rowOff>66675</xdr:rowOff>
    </xdr:from>
    <xdr:to>
      <xdr:col>2</xdr:col>
      <xdr:colOff>1219200</xdr:colOff>
      <xdr:row>16</xdr:row>
      <xdr:rowOff>9525</xdr:rowOff>
    </xdr:to>
    <xdr:pic>
      <xdr:nvPicPr>
        <xdr:cNvPr id="6" name="Picture 8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3571875"/>
          <a:ext cx="238125" cy="247650"/>
        </a:xfrm>
        <a:prstGeom prst="rect">
          <a:avLst/>
        </a:prstGeom>
        <a:solidFill>
          <a:srgbClr val="FFE8D1">
            <a:alpha val="50000"/>
          </a:srgbClr>
        </a:solidFill>
        <a:ln w="25400" cmpd="sng">
          <a:solidFill>
            <a:srgbClr val="AB3771"/>
          </a:solidFill>
          <a:headEnd type="none"/>
          <a:tailEnd type="none"/>
        </a:ln>
      </xdr:spPr>
    </xdr:pic>
    <xdr:clientData/>
  </xdr:twoCellAnchor>
  <xdr:twoCellAnchor>
    <xdr:from>
      <xdr:col>7</xdr:col>
      <xdr:colOff>47625</xdr:colOff>
      <xdr:row>0</xdr:row>
      <xdr:rowOff>180975</xdr:rowOff>
    </xdr:from>
    <xdr:to>
      <xdr:col>10</xdr:col>
      <xdr:colOff>209550</xdr:colOff>
      <xdr:row>4</xdr:row>
      <xdr:rowOff>0</xdr:rowOff>
    </xdr:to>
    <xdr:grpSp>
      <xdr:nvGrpSpPr>
        <xdr:cNvPr id="7" name="Group 13"/>
        <xdr:cNvGrpSpPr>
          <a:grpSpLocks/>
        </xdr:cNvGrpSpPr>
      </xdr:nvGrpSpPr>
      <xdr:grpSpPr>
        <a:xfrm>
          <a:off x="4743450" y="180975"/>
          <a:ext cx="2476500" cy="762000"/>
          <a:chOff x="559" y="7"/>
          <a:chExt cx="292" cy="94"/>
        </a:xfrm>
        <a:solidFill>
          <a:srgbClr val="FFFFFF"/>
        </a:solidFill>
      </xdr:grpSpPr>
      <xdr:pic>
        <xdr:nvPicPr>
          <xdr:cNvPr id="8" name="Picture 14"/>
          <xdr:cNvPicPr preferRelativeResize="1">
            <a:picLocks noChangeAspect="0"/>
          </xdr:cNvPicPr>
        </xdr:nvPicPr>
        <xdr:blipFill>
          <a:blip r:embed="rId14"/>
          <a:stretch>
            <a:fillRect/>
          </a:stretch>
        </xdr:blipFill>
        <xdr:spPr>
          <a:xfrm>
            <a:off x="767" y="7"/>
            <a:ext cx="71" cy="71"/>
          </a:xfrm>
          <a:prstGeom prst="rect">
            <a:avLst/>
          </a:prstGeom>
          <a:solidFill>
            <a:srgbClr val="FFE8D1">
              <a:alpha val="50000"/>
            </a:srgbClr>
          </a:solidFill>
          <a:ln w="9525" cmpd="sng">
            <a:solidFill>
              <a:srgbClr val="AB3771"/>
            </a:solidFill>
            <a:headEnd type="none"/>
            <a:tailEnd type="none"/>
          </a:ln>
        </xdr:spPr>
      </xdr:pic>
      <xdr:sp>
        <xdr:nvSpPr>
          <xdr:cNvPr id="9" name="TextBox 15"/>
          <xdr:cNvSpPr txBox="1">
            <a:spLocks noChangeArrowheads="1"/>
          </xdr:cNvSpPr>
        </xdr:nvSpPr>
        <xdr:spPr>
          <a:xfrm>
            <a:off x="559" y="81"/>
            <a:ext cx="29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/>
              <a:t>Estadistica del Gasto Sanitario Público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erie88_01_INICIO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3" customWidth="1"/>
    <col min="2" max="2" width="2.8515625" style="3" customWidth="1"/>
    <col min="3" max="3" width="19.00390625" style="3" customWidth="1"/>
    <col min="4" max="16384" width="11.57421875" style="3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</row>
    <row r="2" spans="1:13" ht="20.25" customHeight="1" thickBot="1">
      <c r="A2" s="1"/>
      <c r="B2" s="145" t="s">
        <v>15</v>
      </c>
      <c r="C2" s="146"/>
      <c r="D2" s="147"/>
      <c r="E2" s="147"/>
      <c r="F2" s="1"/>
      <c r="G2" s="1"/>
      <c r="H2" s="1"/>
      <c r="I2" s="1"/>
      <c r="J2" s="1"/>
      <c r="K2" s="1"/>
      <c r="L2" s="1"/>
      <c r="M2" s="1"/>
    </row>
    <row r="3" spans="1:13" ht="20.25" customHeight="1">
      <c r="A3" s="1"/>
      <c r="B3" s="9" t="s">
        <v>112</v>
      </c>
      <c r="C3" s="4"/>
      <c r="D3" s="4"/>
      <c r="E3" s="4"/>
      <c r="F3" s="1"/>
      <c r="G3" s="1"/>
      <c r="H3" s="1"/>
      <c r="I3" s="1"/>
      <c r="J3" s="1"/>
      <c r="K3" s="1"/>
      <c r="L3" s="1"/>
      <c r="M3" s="1"/>
    </row>
    <row r="4" spans="1:13" ht="18.75" customHeight="1">
      <c r="A4" s="1"/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1"/>
    </row>
    <row r="5" spans="1:13" ht="12" customHeight="1">
      <c r="A5" s="1"/>
      <c r="B5" s="4"/>
      <c r="C5" s="4"/>
      <c r="D5" s="4"/>
      <c r="E5" s="4"/>
      <c r="F5" s="1"/>
      <c r="G5" s="1"/>
      <c r="H5" s="1"/>
      <c r="I5" s="1"/>
      <c r="J5" s="1"/>
      <c r="K5" s="5"/>
      <c r="L5" s="1"/>
      <c r="M5" s="1"/>
    </row>
    <row r="6" spans="1:13" ht="14.25">
      <c r="A6" s="1"/>
      <c r="B6" s="6"/>
      <c r="C6" s="143" t="s">
        <v>97</v>
      </c>
      <c r="D6" s="6"/>
      <c r="E6" s="4"/>
      <c r="F6" s="1"/>
      <c r="G6" s="1"/>
      <c r="H6" s="1"/>
      <c r="I6" s="1"/>
      <c r="J6" s="1"/>
      <c r="K6" s="1"/>
      <c r="L6" s="1"/>
      <c r="M6" s="1"/>
    </row>
    <row r="7" spans="1:13" ht="9" customHeight="1">
      <c r="A7" s="1"/>
      <c r="B7" s="4"/>
      <c r="C7" s="144"/>
      <c r="D7" s="4"/>
      <c r="E7" s="4"/>
      <c r="F7" s="1"/>
      <c r="G7" s="1"/>
      <c r="H7" s="1"/>
      <c r="I7" s="1"/>
      <c r="J7" s="1"/>
      <c r="K7" s="1"/>
      <c r="L7" s="1"/>
      <c r="M7" s="1"/>
    </row>
    <row r="8" spans="1:13" ht="27" customHeight="1">
      <c r="A8" s="1"/>
      <c r="B8" s="4"/>
      <c r="C8" s="144"/>
      <c r="D8" s="141" t="s">
        <v>42</v>
      </c>
      <c r="E8" s="4"/>
      <c r="F8" s="1"/>
      <c r="G8" s="1"/>
      <c r="H8" s="1"/>
      <c r="I8" s="1"/>
      <c r="J8" s="1"/>
      <c r="K8" s="1"/>
      <c r="L8" s="1"/>
      <c r="M8" s="1"/>
    </row>
    <row r="9" spans="1:13" ht="27" customHeight="1">
      <c r="A9" s="1"/>
      <c r="B9" s="4"/>
      <c r="C9" s="144"/>
      <c r="D9" s="141" t="s">
        <v>12</v>
      </c>
      <c r="E9" s="4"/>
      <c r="F9" s="1"/>
      <c r="G9" s="1"/>
      <c r="H9" s="1"/>
      <c r="I9" s="1"/>
      <c r="J9" s="1"/>
      <c r="K9" s="1"/>
      <c r="L9" s="1"/>
      <c r="M9" s="1"/>
    </row>
    <row r="10" spans="1:13" ht="27" customHeight="1">
      <c r="A10" s="1"/>
      <c r="B10" s="4"/>
      <c r="C10" s="144"/>
      <c r="D10" s="141" t="s">
        <v>13</v>
      </c>
      <c r="E10" s="4"/>
      <c r="F10" s="1"/>
      <c r="G10" s="1"/>
      <c r="H10" s="1"/>
      <c r="I10" s="1"/>
      <c r="J10" s="1"/>
      <c r="K10" s="1"/>
      <c r="L10" s="1"/>
      <c r="M10" s="1"/>
    </row>
    <row r="11" spans="1:13" ht="27" customHeight="1">
      <c r="A11" s="1"/>
      <c r="B11" s="4"/>
      <c r="C11" s="144"/>
      <c r="D11" s="141" t="s">
        <v>14</v>
      </c>
      <c r="E11" s="4"/>
      <c r="F11" s="1"/>
      <c r="G11" s="1"/>
      <c r="H11" s="1"/>
      <c r="I11" s="1"/>
      <c r="J11" s="1"/>
      <c r="K11" s="1"/>
      <c r="L11" s="1"/>
      <c r="M11" s="1"/>
    </row>
    <row r="12" spans="1:13" ht="14.25">
      <c r="A12" s="1"/>
      <c r="B12" s="4"/>
      <c r="C12" s="144"/>
      <c r="D12" s="142"/>
      <c r="E12" s="4"/>
      <c r="F12" s="1"/>
      <c r="G12" s="1"/>
      <c r="H12" s="1"/>
      <c r="I12" s="1"/>
      <c r="J12" s="1"/>
      <c r="K12" s="1"/>
      <c r="L12" s="1"/>
      <c r="M12" s="1"/>
    </row>
    <row r="13" spans="1:13" ht="14.25">
      <c r="A13" s="1"/>
      <c r="B13" s="4"/>
      <c r="C13" s="143" t="s">
        <v>98</v>
      </c>
      <c r="D13" s="142"/>
      <c r="E13" s="4"/>
      <c r="F13" s="1"/>
      <c r="G13" s="1"/>
      <c r="H13" s="1"/>
      <c r="I13" s="1"/>
      <c r="J13" s="1"/>
      <c r="K13" s="1"/>
      <c r="L13" s="1"/>
      <c r="M13" s="1"/>
    </row>
    <row r="14" spans="1:13" ht="6" customHeight="1">
      <c r="A14" s="1"/>
      <c r="B14" s="4"/>
      <c r="C14" s="6"/>
      <c r="D14" s="142"/>
      <c r="E14" s="4"/>
      <c r="F14" s="1"/>
      <c r="G14" s="1"/>
      <c r="H14" s="1"/>
      <c r="I14" s="1"/>
      <c r="J14" s="1"/>
      <c r="K14" s="1"/>
      <c r="L14" s="1"/>
      <c r="M14" s="1"/>
    </row>
    <row r="15" spans="1:13" ht="24" customHeight="1">
      <c r="A15" s="1"/>
      <c r="B15" s="4"/>
      <c r="C15" s="7"/>
      <c r="D15" s="141" t="s">
        <v>94</v>
      </c>
      <c r="E15" s="4"/>
      <c r="F15" s="1"/>
      <c r="G15" s="1"/>
      <c r="H15" s="1"/>
      <c r="I15" s="1"/>
      <c r="J15" s="1"/>
      <c r="K15" s="1"/>
      <c r="L15" s="1"/>
      <c r="M15" s="1"/>
    </row>
    <row r="16" spans="1:13" ht="24" customHeight="1" thickBot="1">
      <c r="A16" s="1"/>
      <c r="B16" s="4"/>
      <c r="C16" s="4"/>
      <c r="D16" s="141" t="s">
        <v>95</v>
      </c>
      <c r="E16" s="4"/>
      <c r="F16" s="8"/>
      <c r="G16" s="8"/>
      <c r="H16" s="8"/>
      <c r="I16" s="8"/>
      <c r="J16" s="1"/>
      <c r="K16" s="1"/>
      <c r="L16" s="1"/>
      <c r="M16" s="1"/>
    </row>
    <row r="17" spans="1:13" ht="13.5" thickTop="1">
      <c r="A17" s="1"/>
      <c r="B17" s="4"/>
      <c r="C17" s="4"/>
      <c r="D17" s="4"/>
      <c r="E17" s="4"/>
      <c r="F17" s="1"/>
      <c r="G17" s="1"/>
      <c r="H17" s="10" t="s">
        <v>96</v>
      </c>
      <c r="I17" s="1"/>
      <c r="J17" s="1"/>
      <c r="K17" s="1"/>
      <c r="L17" s="1"/>
      <c r="M17" s="1"/>
    </row>
    <row r="18" spans="1:13" ht="11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1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1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1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1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1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1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1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hyperlinks>
    <hyperlink ref="H17" r:id="rId1" display="INICIO"/>
  </hyperlinks>
  <printOptions/>
  <pageMargins left="0.75" right="0.75" top="1" bottom="1" header="0" footer="0"/>
  <pageSetup fitToHeight="1" fitToWidth="1" horizontalDpi="300" verticalDpi="300" orientation="portrait" paperSize="9" scale="6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2"/>
  <sheetViews>
    <sheetView showGridLines="0" workbookViewId="0" topLeftCell="M1">
      <selection activeCell="A1" sqref="A1"/>
    </sheetView>
  </sheetViews>
  <sheetFormatPr defaultColWidth="11.421875" defaultRowHeight="12.75"/>
  <cols>
    <col min="1" max="1" width="25.8515625" style="11" customWidth="1"/>
    <col min="2" max="2" width="0.9921875" style="11" customWidth="1"/>
    <col min="3" max="3" width="9.7109375" style="11" customWidth="1"/>
    <col min="4" max="4" width="0.85546875" style="11" customWidth="1"/>
    <col min="5" max="5" width="9.7109375" style="11" customWidth="1"/>
    <col min="6" max="6" width="0.85546875" style="11" customWidth="1"/>
    <col min="7" max="7" width="9.7109375" style="11" customWidth="1"/>
    <col min="8" max="8" width="0.85546875" style="11" customWidth="1"/>
    <col min="9" max="9" width="9.7109375" style="11" customWidth="1"/>
    <col min="10" max="10" width="0.85546875" style="11" customWidth="1"/>
    <col min="11" max="11" width="9.7109375" style="11" customWidth="1"/>
    <col min="12" max="12" width="0.85546875" style="11" customWidth="1"/>
    <col min="13" max="13" width="9.7109375" style="11" customWidth="1"/>
    <col min="14" max="14" width="0.85546875" style="11" customWidth="1"/>
    <col min="15" max="15" width="9.7109375" style="11" customWidth="1"/>
    <col min="16" max="16" width="0.85546875" style="11" customWidth="1"/>
    <col min="17" max="17" width="9.7109375" style="11" customWidth="1"/>
    <col min="18" max="18" width="0.85546875" style="11" customWidth="1"/>
    <col min="19" max="19" width="9.7109375" style="11" customWidth="1"/>
    <col min="20" max="20" width="0.85546875" style="11" customWidth="1"/>
    <col min="21" max="21" width="9.7109375" style="11" customWidth="1"/>
    <col min="22" max="22" width="0.85546875" style="11" customWidth="1"/>
    <col min="23" max="23" width="9.7109375" style="11" customWidth="1"/>
    <col min="24" max="24" width="0.85546875" style="11" customWidth="1"/>
    <col min="25" max="25" width="9.7109375" style="11" customWidth="1"/>
    <col min="26" max="26" width="0.85546875" style="11" customWidth="1"/>
    <col min="27" max="27" width="9.7109375" style="11" customWidth="1"/>
    <col min="28" max="28" width="0.85546875" style="11" customWidth="1"/>
    <col min="29" max="29" width="9.7109375" style="11" customWidth="1"/>
    <col min="30" max="30" width="0.85546875" style="11" customWidth="1"/>
    <col min="31" max="31" width="9.7109375" style="11" customWidth="1"/>
    <col min="32" max="32" width="0.85546875" style="11" customWidth="1"/>
    <col min="33" max="33" width="9.7109375" style="11" customWidth="1"/>
    <col min="34" max="34" width="17.7109375" style="11" customWidth="1"/>
    <col min="35" max="35" width="3.7109375" style="11" customWidth="1"/>
    <col min="36" max="16384" width="11.57421875" style="11" customWidth="1"/>
  </cols>
  <sheetData>
    <row r="1" ht="12.75" thickTop="1">
      <c r="C1" s="12" t="s">
        <v>96</v>
      </c>
    </row>
    <row r="2" spans="23:33" ht="15" customHeight="1" thickBot="1">
      <c r="W2" s="40"/>
      <c r="Y2" s="40"/>
      <c r="AA2" s="40"/>
      <c r="AC2" s="40"/>
      <c r="AE2" s="40"/>
      <c r="AG2" s="40"/>
    </row>
    <row r="3" spans="1:35" s="17" customFormat="1" ht="15" customHeight="1" thickTop="1">
      <c r="A3" s="13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4"/>
      <c r="T3" s="15"/>
      <c r="U3" s="14"/>
      <c r="V3" s="15"/>
      <c r="W3" s="14"/>
      <c r="X3" s="15"/>
      <c r="Y3" s="14"/>
      <c r="Z3" s="15"/>
      <c r="AA3" s="14"/>
      <c r="AB3" s="15"/>
      <c r="AC3" s="14"/>
      <c r="AD3" s="15"/>
      <c r="AE3" s="14"/>
      <c r="AF3" s="15"/>
      <c r="AG3" s="14"/>
      <c r="AH3" s="16" t="str">
        <f>A3</f>
        <v>GASTO SANITARIO PÚBLICO. TOTAL CONSOLIDADO</v>
      </c>
      <c r="AI3" s="16"/>
    </row>
    <row r="4" spans="1:35" s="17" customFormat="1" ht="15" customHeight="1">
      <c r="A4" s="18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2" t="str">
        <f>A4</f>
        <v>DISTRIBUCIÓN POR SECTORES DE GASTO </v>
      </c>
      <c r="AI4" s="22"/>
    </row>
    <row r="5" spans="1:35" s="17" customFormat="1" ht="15" customHeight="1">
      <c r="A5" s="18" t="s">
        <v>41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3"/>
      <c r="N5" s="19"/>
      <c r="O5" s="19"/>
      <c r="P5" s="19"/>
      <c r="Q5" s="23"/>
      <c r="R5" s="20"/>
      <c r="S5" s="19"/>
      <c r="T5" s="20"/>
      <c r="U5" s="19"/>
      <c r="V5" s="20"/>
      <c r="W5" s="23"/>
      <c r="X5" s="20"/>
      <c r="Y5" s="19"/>
      <c r="Z5" s="20"/>
      <c r="AA5" s="19"/>
      <c r="AB5" s="20"/>
      <c r="AC5" s="23"/>
      <c r="AD5" s="20"/>
      <c r="AE5" s="23"/>
      <c r="AF5" s="20"/>
      <c r="AG5" s="23"/>
      <c r="AH5" s="22" t="str">
        <f>A5</f>
        <v>APORTACION DE LOS SECTORES AL GASTO TOTAL CONSOLIDADO</v>
      </c>
      <c r="AI5" s="22"/>
    </row>
    <row r="6" spans="1:35" s="17" customFormat="1" ht="12.75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  <c r="S6" s="27"/>
      <c r="T6" s="26"/>
      <c r="U6" s="25"/>
      <c r="V6" s="26"/>
      <c r="W6" s="25"/>
      <c r="X6" s="26"/>
      <c r="Y6" s="25"/>
      <c r="Z6" s="26"/>
      <c r="AA6" s="25"/>
      <c r="AB6" s="26"/>
      <c r="AC6" s="25"/>
      <c r="AD6" s="26"/>
      <c r="AE6" s="25"/>
      <c r="AF6" s="26"/>
      <c r="AG6" s="25"/>
      <c r="AH6" s="25"/>
      <c r="AI6" s="28"/>
    </row>
    <row r="7" spans="1:35" ht="13.5">
      <c r="A7" s="29"/>
      <c r="B7" s="29"/>
      <c r="C7" s="30"/>
      <c r="D7" s="17"/>
      <c r="E7" s="30"/>
      <c r="F7" s="17"/>
      <c r="G7" s="30"/>
      <c r="H7" s="17"/>
      <c r="I7" s="31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12">
      <c r="A8" s="32"/>
      <c r="B8" s="32"/>
      <c r="C8" s="17"/>
      <c r="D8" s="17"/>
      <c r="E8" s="33"/>
      <c r="F8" s="17"/>
      <c r="G8" s="33"/>
      <c r="H8" s="17"/>
      <c r="I8" s="33" t="s">
        <v>16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3" t="s">
        <v>16</v>
      </c>
      <c r="AB8" s="17"/>
      <c r="AC8" s="17"/>
      <c r="AD8" s="17"/>
      <c r="AE8" s="17"/>
      <c r="AF8" s="17"/>
      <c r="AG8" s="17"/>
      <c r="AH8" s="17"/>
      <c r="AI8" s="17"/>
    </row>
    <row r="9" spans="1:35" ht="12">
      <c r="A9" s="34"/>
      <c r="B9" s="34"/>
      <c r="C9" s="35">
        <v>1988</v>
      </c>
      <c r="D9" s="36"/>
      <c r="E9" s="35">
        <v>1989</v>
      </c>
      <c r="F9" s="36"/>
      <c r="G9" s="35">
        <v>1990</v>
      </c>
      <c r="H9" s="36"/>
      <c r="I9" s="35">
        <v>1991</v>
      </c>
      <c r="J9" s="36"/>
      <c r="K9" s="35">
        <v>1992</v>
      </c>
      <c r="L9" s="36"/>
      <c r="M9" s="35">
        <v>1993</v>
      </c>
      <c r="N9" s="36"/>
      <c r="O9" s="35">
        <v>1994</v>
      </c>
      <c r="P9" s="36"/>
      <c r="Q9" s="35">
        <v>1995</v>
      </c>
      <c r="R9" s="36"/>
      <c r="S9" s="35">
        <v>1996</v>
      </c>
      <c r="T9" s="36"/>
      <c r="U9" s="35">
        <v>1997</v>
      </c>
      <c r="V9" s="36"/>
      <c r="W9" s="35">
        <v>1998</v>
      </c>
      <c r="X9" s="36"/>
      <c r="Y9" s="35">
        <v>1999</v>
      </c>
      <c r="Z9" s="36"/>
      <c r="AA9" s="35">
        <v>2000</v>
      </c>
      <c r="AB9" s="36"/>
      <c r="AC9" s="35">
        <v>2001</v>
      </c>
      <c r="AD9" s="36"/>
      <c r="AE9" s="35" t="s">
        <v>111</v>
      </c>
      <c r="AF9" s="36"/>
      <c r="AG9" s="35" t="s">
        <v>108</v>
      </c>
      <c r="AH9" s="17"/>
      <c r="AI9" s="17"/>
    </row>
    <row r="10" spans="1:35" ht="13.5">
      <c r="A10" s="37"/>
      <c r="B10" s="37"/>
      <c r="C10" s="37"/>
      <c r="D10" s="17"/>
      <c r="E10" s="37"/>
      <c r="F10" s="17"/>
      <c r="G10" s="37"/>
      <c r="H10" s="17"/>
      <c r="I10" s="3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13.5">
      <c r="A11" s="170" t="s">
        <v>17</v>
      </c>
      <c r="B11" s="39"/>
      <c r="C11" s="41">
        <v>320573.84635726566</v>
      </c>
      <c r="D11" s="64"/>
      <c r="E11" s="41">
        <v>381083.7450266249</v>
      </c>
      <c r="F11" s="64"/>
      <c r="G11" s="41">
        <v>398212.5900015626</v>
      </c>
      <c r="H11" s="64"/>
      <c r="I11" s="41">
        <v>382015.1700864256</v>
      </c>
      <c r="J11" s="64"/>
      <c r="K11" s="41">
        <v>391954.7072710445</v>
      </c>
      <c r="L11" s="64"/>
      <c r="M11" s="41">
        <v>437439.4319413893</v>
      </c>
      <c r="N11" s="64"/>
      <c r="O11" s="41">
        <v>476387.2727152525</v>
      </c>
      <c r="P11" s="64"/>
      <c r="Q11" s="41">
        <v>413171.4975418605</v>
      </c>
      <c r="R11" s="64"/>
      <c r="S11" s="41">
        <v>436740.3694721912</v>
      </c>
      <c r="T11" s="64"/>
      <c r="U11" s="41">
        <v>466693.5082038152</v>
      </c>
      <c r="V11" s="64"/>
      <c r="W11" s="41">
        <v>464442.584431683</v>
      </c>
      <c r="X11" s="64"/>
      <c r="Y11" s="41">
        <v>587413.67097</v>
      </c>
      <c r="Z11" s="64"/>
      <c r="AA11" s="41">
        <v>512888.88096999994</v>
      </c>
      <c r="AB11" s="64"/>
      <c r="AC11" s="41">
        <v>530863.7479900002</v>
      </c>
      <c r="AD11" s="64"/>
      <c r="AE11" s="41">
        <v>516132.25282483996</v>
      </c>
      <c r="AF11" s="64"/>
      <c r="AG11" s="41">
        <v>645842.7913409601</v>
      </c>
      <c r="AH11" s="169" t="s">
        <v>17</v>
      </c>
      <c r="AI11" s="42"/>
    </row>
    <row r="12" spans="1:35" ht="13.5">
      <c r="A12" s="170" t="s">
        <v>18</v>
      </c>
      <c r="B12" s="39"/>
      <c r="C12" s="41">
        <v>5191474.191960697</v>
      </c>
      <c r="D12" s="64"/>
      <c r="E12" s="41">
        <v>5987106.383641573</v>
      </c>
      <c r="F12" s="64"/>
      <c r="G12" s="41">
        <v>7214575.446536908</v>
      </c>
      <c r="H12" s="64"/>
      <c r="I12" s="41">
        <v>6934365.453607876</v>
      </c>
      <c r="J12" s="64"/>
      <c r="K12" s="41">
        <v>7650023.634764945</v>
      </c>
      <c r="L12" s="64"/>
      <c r="M12" s="41">
        <v>8108315.4668421615</v>
      </c>
      <c r="N12" s="64"/>
      <c r="O12" s="41">
        <v>7524907.310374672</v>
      </c>
      <c r="P12" s="64"/>
      <c r="Q12" s="41">
        <v>8096760.987438734</v>
      </c>
      <c r="R12" s="64"/>
      <c r="S12" s="41">
        <v>8638310.117119573</v>
      </c>
      <c r="T12" s="64"/>
      <c r="U12" s="41">
        <v>8837786.331753029</v>
      </c>
      <c r="V12" s="64"/>
      <c r="W12" s="41">
        <v>9509821.819909632</v>
      </c>
      <c r="X12" s="64"/>
      <c r="Y12" s="41">
        <v>10224898.714409998</v>
      </c>
      <c r="Z12" s="64"/>
      <c r="AA12" s="41">
        <v>10997352.888309998</v>
      </c>
      <c r="AB12" s="64"/>
      <c r="AC12" s="41">
        <v>11857418.15865</v>
      </c>
      <c r="AD12" s="64"/>
      <c r="AE12" s="41">
        <v>1330378.4171511955</v>
      </c>
      <c r="AF12" s="64"/>
      <c r="AG12" s="41">
        <v>1354014.5991486113</v>
      </c>
      <c r="AH12" s="169" t="s">
        <v>18</v>
      </c>
      <c r="AI12" s="42"/>
    </row>
    <row r="13" spans="1:35" ht="13.5">
      <c r="A13" s="170" t="s">
        <v>19</v>
      </c>
      <c r="B13" s="39"/>
      <c r="C13" s="41">
        <v>345215.34263700066</v>
      </c>
      <c r="D13" s="64"/>
      <c r="E13" s="41">
        <v>405617.0591275707</v>
      </c>
      <c r="F13" s="64"/>
      <c r="G13" s="41">
        <v>476879.06434435595</v>
      </c>
      <c r="H13" s="64"/>
      <c r="I13" s="41">
        <v>618523.8147380188</v>
      </c>
      <c r="J13" s="64"/>
      <c r="K13" s="41">
        <v>754982.9164052265</v>
      </c>
      <c r="L13" s="64"/>
      <c r="M13" s="41">
        <v>803672.7151683435</v>
      </c>
      <c r="N13" s="64"/>
      <c r="O13" s="41">
        <v>844880.6693111198</v>
      </c>
      <c r="P13" s="64"/>
      <c r="Q13" s="41">
        <v>901550.9942293102</v>
      </c>
      <c r="R13" s="64"/>
      <c r="S13" s="41">
        <v>964253.8703274314</v>
      </c>
      <c r="T13" s="64"/>
      <c r="U13" s="41">
        <v>1077344.1287590743</v>
      </c>
      <c r="V13" s="64"/>
      <c r="W13" s="41">
        <v>1119569.2470242684</v>
      </c>
      <c r="X13" s="64"/>
      <c r="Y13" s="41">
        <v>1192982.2770900002</v>
      </c>
      <c r="Z13" s="64"/>
      <c r="AA13" s="41">
        <v>1238743.72113</v>
      </c>
      <c r="AB13" s="64"/>
      <c r="AC13" s="41">
        <v>1311340.5911</v>
      </c>
      <c r="AD13" s="64"/>
      <c r="AE13" s="41">
        <v>1411134.766078418</v>
      </c>
      <c r="AF13" s="64"/>
      <c r="AG13" s="41">
        <v>1513997.4987454305</v>
      </c>
      <c r="AH13" s="169" t="s">
        <v>19</v>
      </c>
      <c r="AI13" s="42"/>
    </row>
    <row r="14" spans="1:35" ht="13.5">
      <c r="A14" s="170" t="s">
        <v>20</v>
      </c>
      <c r="B14" s="39"/>
      <c r="C14" s="41">
        <v>5197910.780561919</v>
      </c>
      <c r="D14" s="64"/>
      <c r="E14" s="41">
        <v>5849300.139263556</v>
      </c>
      <c r="F14" s="64"/>
      <c r="G14" s="41">
        <v>7011639.281804958</v>
      </c>
      <c r="H14" s="64"/>
      <c r="I14" s="41">
        <v>9003583.26600955</v>
      </c>
      <c r="J14" s="64"/>
      <c r="K14" s="41">
        <v>10414727.931963243</v>
      </c>
      <c r="L14" s="64"/>
      <c r="M14" s="41">
        <v>11258231.614096139</v>
      </c>
      <c r="N14" s="64"/>
      <c r="O14" s="41">
        <v>12521481.037343033</v>
      </c>
      <c r="P14" s="64"/>
      <c r="Q14" s="41">
        <v>13156330.541055137</v>
      </c>
      <c r="R14" s="64"/>
      <c r="S14" s="41">
        <v>14040213.047819419</v>
      </c>
      <c r="T14" s="64"/>
      <c r="U14" s="41">
        <v>14774465.410539413</v>
      </c>
      <c r="V14" s="64"/>
      <c r="W14" s="41">
        <v>15672600.886550432</v>
      </c>
      <c r="X14" s="64"/>
      <c r="Y14" s="41">
        <v>16749795.314760003</v>
      </c>
      <c r="Z14" s="64"/>
      <c r="AA14" s="41">
        <v>18027332.657560002</v>
      </c>
      <c r="AB14" s="64"/>
      <c r="AC14" s="41">
        <v>19316103.344060004</v>
      </c>
      <c r="AD14" s="64"/>
      <c r="AE14" s="41">
        <v>33946066.73216429</v>
      </c>
      <c r="AF14" s="64"/>
      <c r="AG14" s="41">
        <v>36897986.74434785</v>
      </c>
      <c r="AH14" s="169" t="s">
        <v>20</v>
      </c>
      <c r="AI14" s="42"/>
    </row>
    <row r="15" spans="1:35" ht="13.5">
      <c r="A15" s="170" t="s">
        <v>21</v>
      </c>
      <c r="B15" s="39"/>
      <c r="C15" s="41">
        <v>458875.6225568859</v>
      </c>
      <c r="D15" s="64"/>
      <c r="E15" s="41">
        <v>550974.9442249883</v>
      </c>
      <c r="F15" s="64"/>
      <c r="G15" s="41">
        <v>603694.6491050931</v>
      </c>
      <c r="H15" s="64"/>
      <c r="I15" s="41">
        <v>681693.2422679792</v>
      </c>
      <c r="J15" s="64"/>
      <c r="K15" s="41">
        <v>753298.9756890604</v>
      </c>
      <c r="L15" s="64"/>
      <c r="M15" s="41">
        <v>804577.085596144</v>
      </c>
      <c r="N15" s="64"/>
      <c r="O15" s="41">
        <v>819825.2818965258</v>
      </c>
      <c r="P15" s="64"/>
      <c r="Q15" s="41">
        <v>903841.8065931196</v>
      </c>
      <c r="R15" s="64"/>
      <c r="S15" s="41">
        <v>972068.6783452127</v>
      </c>
      <c r="T15" s="64"/>
      <c r="U15" s="41">
        <v>1027607.4568468394</v>
      </c>
      <c r="V15" s="64"/>
      <c r="W15" s="41">
        <v>1077520.199635419</v>
      </c>
      <c r="X15" s="64"/>
      <c r="Y15" s="41">
        <v>1146375.65931</v>
      </c>
      <c r="Z15" s="64"/>
      <c r="AA15" s="41">
        <v>1246569.07601</v>
      </c>
      <c r="AB15" s="64"/>
      <c r="AC15" s="41">
        <v>1458004.08911</v>
      </c>
      <c r="AD15" s="64"/>
      <c r="AE15" s="41">
        <v>10150.031658126163</v>
      </c>
      <c r="AF15" s="64"/>
      <c r="AG15" s="41">
        <v>10401.681959999998</v>
      </c>
      <c r="AH15" s="169" t="s">
        <v>21</v>
      </c>
      <c r="AI15" s="42"/>
    </row>
    <row r="16" spans="1:35" ht="13.5">
      <c r="A16" s="170" t="s">
        <v>22</v>
      </c>
      <c r="B16" s="39"/>
      <c r="C16" s="41">
        <v>606595.9778126618</v>
      </c>
      <c r="D16" s="64"/>
      <c r="E16" s="41">
        <v>643511.7179205518</v>
      </c>
      <c r="F16" s="64"/>
      <c r="G16" s="41">
        <v>707832.264519857</v>
      </c>
      <c r="H16" s="64"/>
      <c r="I16" s="41">
        <v>699525.7413533223</v>
      </c>
      <c r="J16" s="64"/>
      <c r="K16" s="41">
        <v>732116.8848322205</v>
      </c>
      <c r="L16" s="64"/>
      <c r="M16" s="41">
        <v>740819.80455336</v>
      </c>
      <c r="N16" s="64"/>
      <c r="O16" s="41">
        <v>674191.3382121092</v>
      </c>
      <c r="P16" s="64"/>
      <c r="Q16" s="41">
        <v>653125.8639549001</v>
      </c>
      <c r="R16" s="64"/>
      <c r="S16" s="41">
        <v>634451.4933708366</v>
      </c>
      <c r="T16" s="64"/>
      <c r="U16" s="41">
        <v>692630.389576046</v>
      </c>
      <c r="V16" s="64"/>
      <c r="W16" s="41">
        <v>771976.0075967931</v>
      </c>
      <c r="X16" s="64"/>
      <c r="Y16" s="41">
        <v>779296.3350299998</v>
      </c>
      <c r="Z16" s="64"/>
      <c r="AA16" s="41">
        <v>649898.4289599999</v>
      </c>
      <c r="AB16" s="64"/>
      <c r="AC16" s="41">
        <v>739503</v>
      </c>
      <c r="AD16" s="64"/>
      <c r="AE16" s="41">
        <v>742744.35</v>
      </c>
      <c r="AF16" s="64"/>
      <c r="AG16" s="41">
        <v>844778.459999586</v>
      </c>
      <c r="AH16" s="169" t="s">
        <v>22</v>
      </c>
      <c r="AI16" s="42"/>
    </row>
    <row r="17" spans="1:35" ht="12">
      <c r="A17" s="43"/>
      <c r="B17" s="43"/>
      <c r="C17" s="44"/>
      <c r="D17" s="64"/>
      <c r="E17" s="44"/>
      <c r="F17" s="64"/>
      <c r="G17" s="44"/>
      <c r="H17" s="64"/>
      <c r="I17" s="45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45"/>
      <c r="AI17" s="45"/>
    </row>
    <row r="18" spans="1:35" ht="13.5">
      <c r="A18" s="46" t="s">
        <v>23</v>
      </c>
      <c r="B18" s="46"/>
      <c r="C18" s="166">
        <v>12120645.761886429</v>
      </c>
      <c r="D18" s="167"/>
      <c r="E18" s="166">
        <v>13817593.989204865</v>
      </c>
      <c r="F18" s="48"/>
      <c r="G18" s="166">
        <v>16412833.296312734</v>
      </c>
      <c r="H18" s="167"/>
      <c r="I18" s="166">
        <v>18319706.68806317</v>
      </c>
      <c r="J18" s="48"/>
      <c r="K18" s="166">
        <v>20697105.050925743</v>
      </c>
      <c r="L18" s="167"/>
      <c r="M18" s="166">
        <v>22153056.118197538</v>
      </c>
      <c r="N18" s="48"/>
      <c r="O18" s="166">
        <v>22861672.909852713</v>
      </c>
      <c r="P18" s="167"/>
      <c r="Q18" s="166">
        <v>24124781.690813065</v>
      </c>
      <c r="R18" s="48"/>
      <c r="S18" s="166">
        <v>25686037.57645466</v>
      </c>
      <c r="T18" s="167"/>
      <c r="U18" s="166">
        <v>26876527.22567822</v>
      </c>
      <c r="V18" s="48"/>
      <c r="W18" s="166">
        <v>28615930.74514823</v>
      </c>
      <c r="X18" s="167"/>
      <c r="Y18" s="166">
        <v>30680761.97157</v>
      </c>
      <c r="Z18" s="48"/>
      <c r="AA18" s="166">
        <v>32672785.652940005</v>
      </c>
      <c r="AB18" s="167"/>
      <c r="AC18" s="166">
        <v>35213232.930910006</v>
      </c>
      <c r="AD18" s="167"/>
      <c r="AE18" s="166">
        <v>37956606.549876876</v>
      </c>
      <c r="AF18" s="167"/>
      <c r="AG18" s="166">
        <f>SUM(AG11:AG17)</f>
        <v>41267021.77554244</v>
      </c>
      <c r="AH18" s="47" t="s">
        <v>23</v>
      </c>
      <c r="AI18" s="47"/>
    </row>
    <row r="19" spans="1:35" ht="14.25" thickBot="1">
      <c r="A19" s="49"/>
      <c r="B19" s="49"/>
      <c r="C19" s="50"/>
      <c r="D19" s="50"/>
      <c r="E19" s="50"/>
      <c r="F19" s="50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0"/>
      <c r="AI19" s="50"/>
    </row>
    <row r="20" spans="1:35" ht="13.5">
      <c r="A20" s="39"/>
      <c r="B20" s="39"/>
      <c r="C20" s="52"/>
      <c r="D20" s="17"/>
      <c r="E20" s="52"/>
      <c r="F20" s="17"/>
      <c r="G20" s="52"/>
      <c r="H20" s="17"/>
      <c r="I20" s="52"/>
      <c r="J20" s="17"/>
      <c r="K20" s="52"/>
      <c r="L20" s="17"/>
      <c r="M20" s="52"/>
      <c r="N20" s="17"/>
      <c r="O20" s="52"/>
      <c r="P20" s="17"/>
      <c r="Q20" s="52"/>
      <c r="R20" s="17"/>
      <c r="S20" s="52"/>
      <c r="T20" s="17"/>
      <c r="U20" s="52"/>
      <c r="V20" s="17"/>
      <c r="W20" s="52"/>
      <c r="X20" s="17"/>
      <c r="Y20" s="52"/>
      <c r="Z20" s="17"/>
      <c r="AA20" s="52"/>
      <c r="AB20" s="17"/>
      <c r="AC20" s="52"/>
      <c r="AD20" s="17"/>
      <c r="AE20" s="52"/>
      <c r="AF20" s="17"/>
      <c r="AG20" s="52"/>
      <c r="AH20" s="52"/>
      <c r="AI20" s="52"/>
    </row>
    <row r="21" spans="1:35" ht="12">
      <c r="A21" s="53"/>
      <c r="B21" s="53"/>
      <c r="C21" s="17"/>
      <c r="D21" s="17"/>
      <c r="E21" s="33"/>
      <c r="F21" s="17"/>
      <c r="G21" s="33"/>
      <c r="H21" s="17"/>
      <c r="I21" s="54" t="s">
        <v>24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4" t="s">
        <v>24</v>
      </c>
      <c r="AB21" s="17"/>
      <c r="AC21" s="17"/>
      <c r="AD21" s="17"/>
      <c r="AE21" s="17"/>
      <c r="AF21" s="17"/>
      <c r="AG21" s="17"/>
      <c r="AH21" s="32"/>
      <c r="AI21" s="32"/>
    </row>
    <row r="22" spans="1:35" ht="12">
      <c r="A22" s="55"/>
      <c r="B22" s="55"/>
      <c r="C22" s="35">
        <v>1988</v>
      </c>
      <c r="D22" s="36"/>
      <c r="E22" s="35">
        <v>1989</v>
      </c>
      <c r="F22" s="36"/>
      <c r="G22" s="35">
        <v>1990</v>
      </c>
      <c r="H22" s="36"/>
      <c r="I22" s="35">
        <v>1991</v>
      </c>
      <c r="J22" s="36"/>
      <c r="K22" s="35">
        <v>1992</v>
      </c>
      <c r="L22" s="36"/>
      <c r="M22" s="35">
        <v>1993</v>
      </c>
      <c r="N22" s="36"/>
      <c r="O22" s="35">
        <v>1994</v>
      </c>
      <c r="P22" s="36"/>
      <c r="Q22" s="35">
        <v>1995</v>
      </c>
      <c r="R22" s="36"/>
      <c r="S22" s="35">
        <v>1996</v>
      </c>
      <c r="T22" s="36"/>
      <c r="U22" s="35">
        <v>1997</v>
      </c>
      <c r="V22" s="36"/>
      <c r="W22" s="35">
        <v>1998</v>
      </c>
      <c r="X22" s="36"/>
      <c r="Y22" s="35">
        <v>1999</v>
      </c>
      <c r="Z22" s="36"/>
      <c r="AA22" s="35">
        <v>2000</v>
      </c>
      <c r="AB22" s="36"/>
      <c r="AC22" s="35">
        <v>2001</v>
      </c>
      <c r="AD22" s="36"/>
      <c r="AE22" s="35" t="s">
        <v>111</v>
      </c>
      <c r="AF22" s="36"/>
      <c r="AG22" s="35" t="s">
        <v>108</v>
      </c>
      <c r="AH22" s="17"/>
      <c r="AI22" s="17"/>
    </row>
    <row r="23" spans="1:36" ht="12">
      <c r="A23" s="55"/>
      <c r="B23" s="55"/>
      <c r="C23" s="31"/>
      <c r="D23" s="17"/>
      <c r="E23" s="31"/>
      <c r="F23" s="17"/>
      <c r="G23" s="31"/>
      <c r="H23" s="17"/>
      <c r="I23" s="3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34"/>
      <c r="AI23" s="34"/>
      <c r="AJ23" s="19"/>
    </row>
    <row r="24" spans="1:35" ht="13.5">
      <c r="A24" s="170" t="s">
        <v>17</v>
      </c>
      <c r="B24" s="39"/>
      <c r="C24" s="168">
        <v>2.6448578124881386</v>
      </c>
      <c r="D24" s="64"/>
      <c r="E24" s="168">
        <v>2.7579602159706704</v>
      </c>
      <c r="F24" s="64"/>
      <c r="G24" s="168">
        <v>2.4262269823396307</v>
      </c>
      <c r="H24" s="64"/>
      <c r="I24" s="168">
        <v>2.0852690307282082</v>
      </c>
      <c r="J24" s="64"/>
      <c r="K24" s="168">
        <v>1.8937658494104859</v>
      </c>
      <c r="L24" s="64"/>
      <c r="M24" s="168">
        <v>1.9746234091018098</v>
      </c>
      <c r="N24" s="64"/>
      <c r="O24" s="168">
        <v>2.0837813339107982</v>
      </c>
      <c r="P24" s="64"/>
      <c r="Q24" s="168">
        <v>1.712643466942542</v>
      </c>
      <c r="R24" s="64"/>
      <c r="S24" s="168">
        <v>1.70030261838647</v>
      </c>
      <c r="T24" s="64"/>
      <c r="U24" s="168">
        <v>1.7364353076015324</v>
      </c>
      <c r="V24" s="64"/>
      <c r="W24" s="168">
        <v>1.6230210667197265</v>
      </c>
      <c r="X24" s="64"/>
      <c r="Y24" s="168">
        <v>1.9145993554994511</v>
      </c>
      <c r="Z24" s="64"/>
      <c r="AA24" s="168">
        <v>1.5697739593374662</v>
      </c>
      <c r="AB24" s="64"/>
      <c r="AC24" s="168">
        <v>1.5075761020807807</v>
      </c>
      <c r="AD24" s="64"/>
      <c r="AE24" s="168">
        <v>1.3601333838465792</v>
      </c>
      <c r="AF24" s="64"/>
      <c r="AG24" s="168">
        <v>1.5649311992291368</v>
      </c>
      <c r="AH24" s="169" t="s">
        <v>17</v>
      </c>
      <c r="AI24" s="169"/>
    </row>
    <row r="25" spans="1:35" ht="13.5">
      <c r="A25" s="170" t="s">
        <v>18</v>
      </c>
      <c r="B25" s="39"/>
      <c r="C25" s="168">
        <v>42.83166337791484</v>
      </c>
      <c r="D25" s="64"/>
      <c r="E25" s="168">
        <v>43.32958681749558</v>
      </c>
      <c r="F25" s="64"/>
      <c r="G25" s="168">
        <v>43.95691661693607</v>
      </c>
      <c r="H25" s="64"/>
      <c r="I25" s="168">
        <v>37.851945839974604</v>
      </c>
      <c r="J25" s="64"/>
      <c r="K25" s="168">
        <v>36.961805121739836</v>
      </c>
      <c r="L25" s="64"/>
      <c r="M25" s="168">
        <v>36.60134034591109</v>
      </c>
      <c r="N25" s="64"/>
      <c r="O25" s="168">
        <v>32.91494607611001</v>
      </c>
      <c r="P25" s="64"/>
      <c r="Q25" s="168">
        <v>33.56200728034796</v>
      </c>
      <c r="R25" s="64"/>
      <c r="S25" s="168">
        <v>33.630372498707075</v>
      </c>
      <c r="T25" s="64"/>
      <c r="U25" s="168">
        <v>32.882917713078946</v>
      </c>
      <c r="V25" s="64"/>
      <c r="W25" s="168">
        <v>33.23261404496515</v>
      </c>
      <c r="X25" s="64"/>
      <c r="Y25" s="168">
        <v>33.326743070738566</v>
      </c>
      <c r="Z25" s="64"/>
      <c r="AA25" s="168">
        <v>33.659061107085066</v>
      </c>
      <c r="AB25" s="64"/>
      <c r="AC25" s="168">
        <v>33.67287118662374</v>
      </c>
      <c r="AD25" s="64"/>
      <c r="AE25" s="168">
        <v>3.505869064397337</v>
      </c>
      <c r="AF25" s="64"/>
      <c r="AG25" s="168">
        <v>3.2808908279673634</v>
      </c>
      <c r="AH25" s="169" t="s">
        <v>18</v>
      </c>
      <c r="AI25" s="169"/>
    </row>
    <row r="26" spans="1:35" ht="13.5">
      <c r="A26" s="170" t="s">
        <v>19</v>
      </c>
      <c r="B26" s="39"/>
      <c r="C26" s="168">
        <v>2.84815965600229</v>
      </c>
      <c r="D26" s="64"/>
      <c r="E26" s="168">
        <v>2.935511489514478</v>
      </c>
      <c r="F26" s="64"/>
      <c r="G26" s="168">
        <v>2.90552554659463</v>
      </c>
      <c r="H26" s="64"/>
      <c r="I26" s="168">
        <v>3.3762757519531634</v>
      </c>
      <c r="J26" s="64"/>
      <c r="K26" s="168">
        <v>3.647770615975385</v>
      </c>
      <c r="L26" s="64"/>
      <c r="M26" s="168">
        <v>3.6278187121467624</v>
      </c>
      <c r="N26" s="64"/>
      <c r="O26" s="168">
        <v>3.6956204939272004</v>
      </c>
      <c r="P26" s="64"/>
      <c r="Q26" s="168">
        <v>3.737032756539426</v>
      </c>
      <c r="R26" s="64"/>
      <c r="S26" s="168">
        <v>3.7540000767238753</v>
      </c>
      <c r="T26" s="64"/>
      <c r="U26" s="168">
        <v>4.008494548840983</v>
      </c>
      <c r="V26" s="64"/>
      <c r="W26" s="168">
        <v>3.9123985062554323</v>
      </c>
      <c r="X26" s="64"/>
      <c r="Y26" s="168">
        <v>3.888372388519765</v>
      </c>
      <c r="Z26" s="64"/>
      <c r="AA26" s="168">
        <v>3.791362433213691</v>
      </c>
      <c r="AB26" s="64"/>
      <c r="AC26" s="168">
        <v>3.7240172159355747</v>
      </c>
      <c r="AD26" s="64"/>
      <c r="AE26" s="168">
        <v>3.7186815858631372</v>
      </c>
      <c r="AF26" s="64"/>
      <c r="AG26" s="168">
        <v>3.668542798816769</v>
      </c>
      <c r="AH26" s="169" t="s">
        <v>19</v>
      </c>
      <c r="AI26" s="169"/>
    </row>
    <row r="27" spans="1:35" ht="13.5">
      <c r="A27" s="170" t="s">
        <v>20</v>
      </c>
      <c r="B27" s="39"/>
      <c r="C27" s="168">
        <v>42.884767715156194</v>
      </c>
      <c r="D27" s="64"/>
      <c r="E27" s="168">
        <v>42.33226235937589</v>
      </c>
      <c r="F27" s="64"/>
      <c r="G27" s="168">
        <v>42.72046852130141</v>
      </c>
      <c r="H27" s="64"/>
      <c r="I27" s="168">
        <v>49.14698373351219</v>
      </c>
      <c r="J27" s="64"/>
      <c r="K27" s="168">
        <v>50.31973266955714</v>
      </c>
      <c r="L27" s="64"/>
      <c r="M27" s="168">
        <v>50.820218908072505</v>
      </c>
      <c r="N27" s="64"/>
      <c r="O27" s="168">
        <v>54.77062455891686</v>
      </c>
      <c r="P27" s="64"/>
      <c r="Q27" s="168">
        <v>54.534506092816535</v>
      </c>
      <c r="R27" s="64"/>
      <c r="S27" s="168">
        <v>54.66087560616787</v>
      </c>
      <c r="T27" s="64"/>
      <c r="U27" s="168">
        <v>54.97163114296878</v>
      </c>
      <c r="V27" s="64"/>
      <c r="W27" s="168">
        <v>54.768796535502126</v>
      </c>
      <c r="X27" s="64"/>
      <c r="Y27" s="168">
        <v>54.593804841877855</v>
      </c>
      <c r="Z27" s="64"/>
      <c r="AA27" s="168">
        <v>55.17537699127238</v>
      </c>
      <c r="AB27" s="64"/>
      <c r="AC27" s="168">
        <v>54.854933864077026</v>
      </c>
      <c r="AD27" s="64"/>
      <c r="AE27" s="168">
        <v>89.43228922427863</v>
      </c>
      <c r="AF27" s="64"/>
      <c r="AG27" s="168">
        <v>89.41346203362379</v>
      </c>
      <c r="AH27" s="169" t="s">
        <v>20</v>
      </c>
      <c r="AI27" s="169"/>
    </row>
    <row r="28" spans="1:35" ht="13.5">
      <c r="A28" s="170" t="s">
        <v>21</v>
      </c>
      <c r="B28" s="39"/>
      <c r="C28" s="168">
        <v>3.785900780961917</v>
      </c>
      <c r="D28" s="64"/>
      <c r="E28" s="168">
        <v>3.9874883040813263</v>
      </c>
      <c r="F28" s="64"/>
      <c r="G28" s="168">
        <v>3.678186686028899</v>
      </c>
      <c r="H28" s="64"/>
      <c r="I28" s="168">
        <v>3.721092558278565</v>
      </c>
      <c r="J28" s="64"/>
      <c r="K28" s="168">
        <v>3.639634498812996</v>
      </c>
      <c r="L28" s="64"/>
      <c r="M28" s="168">
        <v>3.631901085355114</v>
      </c>
      <c r="N28" s="64"/>
      <c r="O28" s="168">
        <v>3.586024894718903</v>
      </c>
      <c r="P28" s="64"/>
      <c r="Q28" s="168">
        <v>3.7465284377570587</v>
      </c>
      <c r="R28" s="64"/>
      <c r="S28" s="168">
        <v>3.784424419110358</v>
      </c>
      <c r="T28" s="64"/>
      <c r="U28" s="168">
        <v>3.823438378843262</v>
      </c>
      <c r="V28" s="64"/>
      <c r="W28" s="168">
        <v>3.76545571497132</v>
      </c>
      <c r="X28" s="64"/>
      <c r="Y28" s="168">
        <v>3.7364641085911643</v>
      </c>
      <c r="Z28" s="64"/>
      <c r="AA28" s="168">
        <v>3.8153131148700496</v>
      </c>
      <c r="AB28" s="64"/>
      <c r="AC28" s="168">
        <v>4.1405202932028</v>
      </c>
      <c r="AD28" s="64"/>
      <c r="AE28" s="168">
        <v>0.026747789601906914</v>
      </c>
      <c r="AF28" s="64"/>
      <c r="AG28" s="168">
        <v>0.025204146956359336</v>
      </c>
      <c r="AH28" s="169" t="s">
        <v>21</v>
      </c>
      <c r="AI28" s="169"/>
    </row>
    <row r="29" spans="1:35" ht="13.5">
      <c r="A29" s="170" t="s">
        <v>22</v>
      </c>
      <c r="B29" s="39"/>
      <c r="C29" s="168">
        <v>5.004650657476625</v>
      </c>
      <c r="D29" s="64"/>
      <c r="E29" s="168">
        <v>4.657190813562056</v>
      </c>
      <c r="F29" s="64"/>
      <c r="G29" s="168">
        <v>4.3126756467993665</v>
      </c>
      <c r="H29" s="64"/>
      <c r="I29" s="168">
        <v>3.8184330855532864</v>
      </c>
      <c r="J29" s="64"/>
      <c r="K29" s="168">
        <v>3.5372912445041407</v>
      </c>
      <c r="L29" s="64"/>
      <c r="M29" s="168">
        <v>3.344097539412707</v>
      </c>
      <c r="N29" s="64"/>
      <c r="O29" s="168">
        <v>2.949002642416218</v>
      </c>
      <c r="P29" s="64"/>
      <c r="Q29" s="168">
        <v>2.707281965596465</v>
      </c>
      <c r="R29" s="64"/>
      <c r="S29" s="168">
        <v>2.470024780904363</v>
      </c>
      <c r="T29" s="64"/>
      <c r="U29" s="168">
        <v>2.5770829086664775</v>
      </c>
      <c r="V29" s="64"/>
      <c r="W29" s="168">
        <v>2.697714131586232</v>
      </c>
      <c r="X29" s="64"/>
      <c r="Y29" s="168">
        <v>2.540016234773199</v>
      </c>
      <c r="Z29" s="64"/>
      <c r="AA29" s="168">
        <v>1.9891123942213353</v>
      </c>
      <c r="AB29" s="64"/>
      <c r="AC29" s="168">
        <v>2.1000813380800754</v>
      </c>
      <c r="AD29" s="64"/>
      <c r="AE29" s="168">
        <v>1.9562789520123998</v>
      </c>
      <c r="AF29" s="64"/>
      <c r="AG29" s="168">
        <v>2.046968993406572</v>
      </c>
      <c r="AH29" s="169" t="s">
        <v>22</v>
      </c>
      <c r="AI29" s="169"/>
    </row>
    <row r="30" spans="1:35" ht="13.5">
      <c r="A30" s="56"/>
      <c r="B30" s="56"/>
      <c r="C30" s="57"/>
      <c r="D30" s="17"/>
      <c r="E30" s="57"/>
      <c r="F30" s="17"/>
      <c r="G30" s="57"/>
      <c r="H30" s="17"/>
      <c r="I30" s="5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58"/>
      <c r="AI30" s="58"/>
    </row>
    <row r="31" spans="1:35" ht="13.5">
      <c r="A31" s="46" t="s">
        <v>23</v>
      </c>
      <c r="B31" s="46"/>
      <c r="C31" s="166">
        <v>100</v>
      </c>
      <c r="D31" s="167"/>
      <c r="E31" s="166">
        <v>100</v>
      </c>
      <c r="F31" s="48"/>
      <c r="G31" s="166">
        <v>100</v>
      </c>
      <c r="H31" s="167"/>
      <c r="I31" s="166">
        <v>100</v>
      </c>
      <c r="J31" s="48"/>
      <c r="K31" s="166">
        <v>100</v>
      </c>
      <c r="L31" s="167"/>
      <c r="M31" s="166">
        <v>100</v>
      </c>
      <c r="N31" s="48"/>
      <c r="O31" s="166">
        <v>100</v>
      </c>
      <c r="P31" s="167"/>
      <c r="Q31" s="166">
        <v>100</v>
      </c>
      <c r="R31" s="48"/>
      <c r="S31" s="166">
        <v>100</v>
      </c>
      <c r="T31" s="167"/>
      <c r="U31" s="166">
        <v>100</v>
      </c>
      <c r="V31" s="48"/>
      <c r="W31" s="166">
        <v>100</v>
      </c>
      <c r="X31" s="167"/>
      <c r="Y31" s="166">
        <v>100</v>
      </c>
      <c r="Z31" s="48"/>
      <c r="AA31" s="166">
        <v>100</v>
      </c>
      <c r="AB31" s="167"/>
      <c r="AC31" s="166">
        <v>100</v>
      </c>
      <c r="AD31" s="167"/>
      <c r="AE31" s="166">
        <v>100</v>
      </c>
      <c r="AF31" s="167"/>
      <c r="AG31" s="166">
        <v>100</v>
      </c>
      <c r="AH31" s="47" t="s">
        <v>23</v>
      </c>
      <c r="AI31" s="47"/>
    </row>
    <row r="32" spans="1:35" ht="14.25" thickBot="1">
      <c r="A32" s="49"/>
      <c r="B32" s="49"/>
      <c r="C32" s="50"/>
      <c r="D32" s="50"/>
      <c r="E32" s="50"/>
      <c r="F32" s="50"/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148"/>
      <c r="AB32" s="51"/>
      <c r="AC32" s="51"/>
      <c r="AD32" s="51"/>
      <c r="AE32" s="51"/>
      <c r="AF32" s="51"/>
      <c r="AG32" s="51"/>
      <c r="AH32" s="50"/>
      <c r="AI32" s="50"/>
    </row>
    <row r="33" spans="1:35" ht="13.5">
      <c r="A33" s="39"/>
      <c r="B33" s="39"/>
      <c r="C33" s="59"/>
      <c r="D33" s="17"/>
      <c r="E33" s="59"/>
      <c r="F33" s="17"/>
      <c r="G33" s="59"/>
      <c r="H33" s="17"/>
      <c r="I33" s="60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59"/>
      <c r="AI33" s="59"/>
    </row>
    <row r="34" spans="1:35" ht="12">
      <c r="A34" s="53"/>
      <c r="B34" s="53"/>
      <c r="C34" s="61"/>
      <c r="D34" s="17"/>
      <c r="E34" s="61"/>
      <c r="F34" s="17"/>
      <c r="G34" s="61"/>
      <c r="H34" s="17"/>
      <c r="I34" s="54" t="s">
        <v>25</v>
      </c>
      <c r="J34" s="17"/>
      <c r="K34" s="61"/>
      <c r="L34" s="17"/>
      <c r="M34" s="61"/>
      <c r="N34" s="17"/>
      <c r="O34" s="61"/>
      <c r="P34" s="17"/>
      <c r="Q34" s="61"/>
      <c r="R34" s="17"/>
      <c r="S34" s="61"/>
      <c r="T34" s="17"/>
      <c r="U34" s="61"/>
      <c r="V34" s="17"/>
      <c r="W34" s="61"/>
      <c r="X34" s="17"/>
      <c r="Y34" s="61"/>
      <c r="Z34" s="17"/>
      <c r="AA34" s="54" t="s">
        <v>25</v>
      </c>
      <c r="AB34" s="17"/>
      <c r="AC34" s="61"/>
      <c r="AD34" s="17"/>
      <c r="AE34" s="61"/>
      <c r="AF34" s="17"/>
      <c r="AG34" s="61"/>
      <c r="AH34" s="61"/>
      <c r="AI34" s="61"/>
    </row>
    <row r="35" spans="1:35" ht="12">
      <c r="A35" s="55"/>
      <c r="B35" s="55"/>
      <c r="C35" s="31"/>
      <c r="D35" s="17"/>
      <c r="E35" s="62" t="s">
        <v>26</v>
      </c>
      <c r="F35" s="62"/>
      <c r="G35" s="62" t="s">
        <v>27</v>
      </c>
      <c r="H35" s="63"/>
      <c r="I35" s="62" t="s">
        <v>28</v>
      </c>
      <c r="J35" s="63"/>
      <c r="K35" s="62" t="s">
        <v>29</v>
      </c>
      <c r="L35" s="63"/>
      <c r="M35" s="62" t="s">
        <v>30</v>
      </c>
      <c r="N35" s="63"/>
      <c r="O35" s="62" t="s">
        <v>31</v>
      </c>
      <c r="P35" s="63"/>
      <c r="Q35" s="62" t="s">
        <v>32</v>
      </c>
      <c r="R35" s="63"/>
      <c r="S35" s="62" t="s">
        <v>33</v>
      </c>
      <c r="T35" s="63"/>
      <c r="U35" s="62" t="s">
        <v>34</v>
      </c>
      <c r="V35" s="63"/>
      <c r="W35" s="62" t="s">
        <v>35</v>
      </c>
      <c r="X35" s="62"/>
      <c r="Y35" s="62" t="s">
        <v>36</v>
      </c>
      <c r="Z35" s="62"/>
      <c r="AA35" s="62" t="s">
        <v>37</v>
      </c>
      <c r="AB35" s="62"/>
      <c r="AC35" s="62" t="s">
        <v>38</v>
      </c>
      <c r="AD35" s="62"/>
      <c r="AE35" s="62" t="s">
        <v>99</v>
      </c>
      <c r="AF35" s="62"/>
      <c r="AG35" s="62" t="s">
        <v>110</v>
      </c>
      <c r="AH35" s="34"/>
      <c r="AI35" s="34"/>
    </row>
    <row r="36" spans="1:35" ht="12">
      <c r="A36" s="55"/>
      <c r="B36" s="55"/>
      <c r="C36" s="31"/>
      <c r="D36" s="17"/>
      <c r="E36" s="31"/>
      <c r="F36" s="17"/>
      <c r="G36" s="31"/>
      <c r="H36" s="17"/>
      <c r="I36" s="64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34"/>
      <c r="AI36" s="34"/>
    </row>
    <row r="37" spans="1:35" ht="13.5">
      <c r="A37" s="170" t="s">
        <v>17</v>
      </c>
      <c r="B37" s="170"/>
      <c r="C37" s="41"/>
      <c r="D37" s="64"/>
      <c r="E37" s="168">
        <v>18.875494478711644</v>
      </c>
      <c r="F37" s="64"/>
      <c r="G37" s="168">
        <v>4.494771870613633</v>
      </c>
      <c r="H37" s="64"/>
      <c r="I37" s="168">
        <v>-4.067530842024212</v>
      </c>
      <c r="J37" s="64"/>
      <c r="K37" s="168">
        <v>2.6018697588292525</v>
      </c>
      <c r="L37" s="64"/>
      <c r="M37" s="168">
        <v>11.604586914398553</v>
      </c>
      <c r="N37" s="64"/>
      <c r="O37" s="168">
        <v>8.903596230684954</v>
      </c>
      <c r="P37" s="64"/>
      <c r="Q37" s="168">
        <v>-13.269828728438242</v>
      </c>
      <c r="R37" s="64"/>
      <c r="S37" s="168">
        <v>5.704379917431936</v>
      </c>
      <c r="T37" s="64"/>
      <c r="U37" s="168">
        <v>6.858339834218427</v>
      </c>
      <c r="V37" s="64"/>
      <c r="W37" s="168">
        <v>-0.48231306683383934</v>
      </c>
      <c r="X37" s="64"/>
      <c r="Y37" s="168">
        <v>26.47713423797927</v>
      </c>
      <c r="Z37" s="64"/>
      <c r="AA37" s="168">
        <v>-12.686934894950056</v>
      </c>
      <c r="AB37" s="64"/>
      <c r="AC37" s="168">
        <v>3.5046318387728235</v>
      </c>
      <c r="AD37" s="64"/>
      <c r="AE37" s="168">
        <v>-2.775004927523838</v>
      </c>
      <c r="AF37" s="64"/>
      <c r="AG37" s="168">
        <v>25.131260022252476</v>
      </c>
      <c r="AH37" s="169" t="s">
        <v>17</v>
      </c>
      <c r="AI37" s="42"/>
    </row>
    <row r="38" spans="1:35" ht="13.5">
      <c r="A38" s="170" t="s">
        <v>18</v>
      </c>
      <c r="B38" s="170"/>
      <c r="C38" s="41"/>
      <c r="D38" s="64"/>
      <c r="E38" s="168">
        <v>15.325746835320103</v>
      </c>
      <c r="F38" s="64"/>
      <c r="G38" s="168">
        <v>20.501874933258577</v>
      </c>
      <c r="H38" s="64"/>
      <c r="I38" s="168">
        <v>-3.883942929220268</v>
      </c>
      <c r="J38" s="64"/>
      <c r="K38" s="168">
        <v>10.320456658146284</v>
      </c>
      <c r="L38" s="64"/>
      <c r="M38" s="168">
        <v>5.990724394556693</v>
      </c>
      <c r="N38" s="64"/>
      <c r="O38" s="168">
        <v>-7.195183251727897</v>
      </c>
      <c r="P38" s="64"/>
      <c r="Q38" s="168">
        <v>7.599478019824133</v>
      </c>
      <c r="R38" s="64"/>
      <c r="S38" s="168">
        <v>6.688466295608777</v>
      </c>
      <c r="T38" s="64"/>
      <c r="U38" s="168">
        <v>2.309204137486674</v>
      </c>
      <c r="V38" s="64"/>
      <c r="W38" s="168">
        <v>7.604115588787963</v>
      </c>
      <c r="X38" s="64"/>
      <c r="Y38" s="168">
        <v>7.519351130252417</v>
      </c>
      <c r="Z38" s="64"/>
      <c r="AA38" s="168">
        <v>7.554638881765911</v>
      </c>
      <c r="AB38" s="64"/>
      <c r="AC38" s="168">
        <v>7.819127315574789</v>
      </c>
      <c r="AD38" s="64"/>
      <c r="AE38" s="168">
        <v>-88.78004236204954</v>
      </c>
      <c r="AF38" s="64"/>
      <c r="AG38" s="168">
        <v>1.7766510409894778</v>
      </c>
      <c r="AH38" s="169" t="s">
        <v>18</v>
      </c>
      <c r="AI38" s="42"/>
    </row>
    <row r="39" spans="1:35" ht="13.5">
      <c r="A39" s="170" t="s">
        <v>19</v>
      </c>
      <c r="B39" s="170"/>
      <c r="C39" s="41"/>
      <c r="D39" s="64"/>
      <c r="E39" s="168">
        <v>17.496822716272888</v>
      </c>
      <c r="F39" s="64"/>
      <c r="G39" s="168">
        <v>17.568788987835106</v>
      </c>
      <c r="H39" s="64"/>
      <c r="I39" s="168">
        <v>29.702446801351016</v>
      </c>
      <c r="J39" s="64"/>
      <c r="K39" s="168">
        <v>22.062061058232032</v>
      </c>
      <c r="L39" s="64"/>
      <c r="M39" s="168">
        <v>6.449125894788253</v>
      </c>
      <c r="N39" s="64"/>
      <c r="O39" s="168">
        <v>5.127454667183088</v>
      </c>
      <c r="P39" s="64"/>
      <c r="Q39" s="168">
        <v>6.707494558302173</v>
      </c>
      <c r="R39" s="64"/>
      <c r="S39" s="168">
        <v>6.955000493535337</v>
      </c>
      <c r="T39" s="64"/>
      <c r="U39" s="168">
        <v>11.728265958967924</v>
      </c>
      <c r="V39" s="64"/>
      <c r="W39" s="168">
        <v>3.9193714559739163</v>
      </c>
      <c r="X39" s="64"/>
      <c r="Y39" s="168">
        <v>6.557256753957674</v>
      </c>
      <c r="Z39" s="64"/>
      <c r="AA39" s="168">
        <v>3.8358863261258165</v>
      </c>
      <c r="AB39" s="64"/>
      <c r="AC39" s="168">
        <v>5.860523749317267</v>
      </c>
      <c r="AD39" s="64"/>
      <c r="AE39" s="168">
        <v>7.610088153734864</v>
      </c>
      <c r="AF39" s="64"/>
      <c r="AG39" s="168">
        <v>7.289362797918358</v>
      </c>
      <c r="AH39" s="169" t="s">
        <v>19</v>
      </c>
      <c r="AI39" s="42"/>
    </row>
    <row r="40" spans="1:35" ht="13.5">
      <c r="A40" s="170" t="s">
        <v>20</v>
      </c>
      <c r="B40" s="170"/>
      <c r="C40" s="41"/>
      <c r="D40" s="64"/>
      <c r="E40" s="168">
        <v>12.531753356320948</v>
      </c>
      <c r="F40" s="64"/>
      <c r="G40" s="168">
        <v>19.871422475642433</v>
      </c>
      <c r="H40" s="64"/>
      <c r="I40" s="168">
        <v>28.409105262640082</v>
      </c>
      <c r="J40" s="64"/>
      <c r="K40" s="168">
        <v>15.67314506082333</v>
      </c>
      <c r="L40" s="64"/>
      <c r="M40" s="168">
        <v>8.09914274903089</v>
      </c>
      <c r="N40" s="64"/>
      <c r="O40" s="168">
        <v>11.220673606192392</v>
      </c>
      <c r="P40" s="64"/>
      <c r="Q40" s="168">
        <v>5.07008317801052</v>
      </c>
      <c r="R40" s="64"/>
      <c r="S40" s="168">
        <v>6.718305716066283</v>
      </c>
      <c r="T40" s="64"/>
      <c r="U40" s="168">
        <v>5.2296383268488285</v>
      </c>
      <c r="V40" s="64"/>
      <c r="W40" s="168">
        <v>6.078971056173245</v>
      </c>
      <c r="X40" s="64"/>
      <c r="Y40" s="168">
        <v>6.873105721297179</v>
      </c>
      <c r="Z40" s="64"/>
      <c r="AA40" s="168">
        <v>7.627181818002441</v>
      </c>
      <c r="AB40" s="64"/>
      <c r="AC40" s="168">
        <v>7.148981554736764</v>
      </c>
      <c r="AD40" s="64"/>
      <c r="AE40" s="168">
        <v>75.69294629292014</v>
      </c>
      <c r="AF40" s="64"/>
      <c r="AG40" s="168">
        <v>8.526447224586008</v>
      </c>
      <c r="AH40" s="169" t="s">
        <v>20</v>
      </c>
      <c r="AI40" s="42"/>
    </row>
    <row r="41" spans="1:35" ht="13.5">
      <c r="A41" s="170" t="s">
        <v>21</v>
      </c>
      <c r="B41" s="170"/>
      <c r="C41" s="41"/>
      <c r="D41" s="64"/>
      <c r="E41" s="168">
        <v>20.0706503332905</v>
      </c>
      <c r="F41" s="64"/>
      <c r="G41" s="168">
        <v>9.56843962374029</v>
      </c>
      <c r="H41" s="64"/>
      <c r="I41" s="168">
        <v>12.920206147016529</v>
      </c>
      <c r="J41" s="64"/>
      <c r="K41" s="168">
        <v>10.504099055295086</v>
      </c>
      <c r="L41" s="64"/>
      <c r="M41" s="168">
        <v>6.807139205277451</v>
      </c>
      <c r="N41" s="64"/>
      <c r="O41" s="168">
        <v>1.8951815274584618</v>
      </c>
      <c r="P41" s="64"/>
      <c r="Q41" s="168">
        <v>10.248101217644333</v>
      </c>
      <c r="R41" s="64"/>
      <c r="S41" s="168">
        <v>7.548541266226977</v>
      </c>
      <c r="T41" s="64"/>
      <c r="U41" s="168">
        <v>5.713462406398307</v>
      </c>
      <c r="V41" s="64"/>
      <c r="W41" s="168">
        <v>4.857179894522602</v>
      </c>
      <c r="X41" s="64"/>
      <c r="Y41" s="168">
        <v>6.39017808648768</v>
      </c>
      <c r="Z41" s="64"/>
      <c r="AA41" s="168">
        <v>8.740016057241306</v>
      </c>
      <c r="AB41" s="64"/>
      <c r="AC41" s="168">
        <v>16.96135554531469</v>
      </c>
      <c r="AD41" s="64"/>
      <c r="AE41" s="168">
        <v>-99.30384065902572</v>
      </c>
      <c r="AF41" s="64"/>
      <c r="AG41" s="168">
        <v>2.479305585932451</v>
      </c>
      <c r="AH41" s="169" t="s">
        <v>21</v>
      </c>
      <c r="AI41" s="42"/>
    </row>
    <row r="42" spans="1:35" ht="13.5">
      <c r="A42" s="170" t="s">
        <v>22</v>
      </c>
      <c r="B42" s="170"/>
      <c r="C42" s="41"/>
      <c r="D42" s="64"/>
      <c r="E42" s="168">
        <v>6.085721214473807</v>
      </c>
      <c r="F42" s="64"/>
      <c r="G42" s="168">
        <v>9.99524092694864</v>
      </c>
      <c r="H42" s="64"/>
      <c r="I42" s="168">
        <v>-1.1735157583088238</v>
      </c>
      <c r="J42" s="64"/>
      <c r="K42" s="168">
        <v>4.659034193058645</v>
      </c>
      <c r="L42" s="64"/>
      <c r="M42" s="168">
        <v>1.1887336436905116</v>
      </c>
      <c r="N42" s="64"/>
      <c r="O42" s="168">
        <v>-8.993882983652284</v>
      </c>
      <c r="P42" s="64"/>
      <c r="Q42" s="168">
        <v>-3.1245542716512347</v>
      </c>
      <c r="R42" s="64"/>
      <c r="S42" s="168">
        <v>-2.8592299914420494</v>
      </c>
      <c r="T42" s="64"/>
      <c r="U42" s="168">
        <v>9.16995181083196</v>
      </c>
      <c r="V42" s="64"/>
      <c r="W42" s="168">
        <v>11.455694005761714</v>
      </c>
      <c r="X42" s="64"/>
      <c r="Y42" s="168">
        <v>0.9482584123301194</v>
      </c>
      <c r="Z42" s="64"/>
      <c r="AA42" s="168">
        <v>-16.604454589795893</v>
      </c>
      <c r="AB42" s="64"/>
      <c r="AC42" s="168">
        <v>13.787473095355807</v>
      </c>
      <c r="AD42" s="64"/>
      <c r="AE42" s="168">
        <v>0.385350701755101</v>
      </c>
      <c r="AF42" s="64"/>
      <c r="AG42" s="168">
        <v>6.569516922817073</v>
      </c>
      <c r="AH42" s="169" t="s">
        <v>22</v>
      </c>
      <c r="AI42" s="42"/>
    </row>
    <row r="43" spans="1:35" ht="12">
      <c r="A43" s="56"/>
      <c r="B43" s="56"/>
      <c r="C43" s="65"/>
      <c r="D43" s="58"/>
      <c r="E43" s="58"/>
      <c r="F43" s="58"/>
      <c r="G43" s="58"/>
      <c r="H43" s="58"/>
      <c r="I43" s="58"/>
      <c r="J43" s="58"/>
      <c r="K43" s="58"/>
      <c r="L43" s="65"/>
      <c r="M43" s="58"/>
      <c r="N43" s="58"/>
      <c r="O43" s="58"/>
      <c r="P43" s="58"/>
      <c r="Q43" s="58"/>
      <c r="R43" s="58"/>
      <c r="S43" s="58"/>
      <c r="T43" s="65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</row>
    <row r="44" spans="1:35" ht="13.5">
      <c r="A44" s="171" t="s">
        <v>23</v>
      </c>
      <c r="B44" s="171"/>
      <c r="C44" s="166"/>
      <c r="D44" s="167"/>
      <c r="E44" s="66">
        <v>14.000477042687919</v>
      </c>
      <c r="F44" s="66"/>
      <c r="G44" s="66">
        <v>18.78213608776916</v>
      </c>
      <c r="H44" s="172"/>
      <c r="I44" s="66">
        <v>11.61818533902266</v>
      </c>
      <c r="J44" s="66"/>
      <c r="K44" s="66">
        <v>12.977273071798948</v>
      </c>
      <c r="L44" s="172"/>
      <c r="M44" s="66">
        <v>7.0345638372583466</v>
      </c>
      <c r="N44" s="66"/>
      <c r="O44" s="66">
        <v>3.1987315333575452</v>
      </c>
      <c r="P44" s="172"/>
      <c r="Q44" s="66">
        <v>5.525005916850418</v>
      </c>
      <c r="R44" s="66"/>
      <c r="S44" s="66">
        <v>6.471585549046182</v>
      </c>
      <c r="T44" s="172"/>
      <c r="U44" s="66">
        <v>4.634773447169721</v>
      </c>
      <c r="V44" s="66"/>
      <c r="W44" s="66">
        <v>6.4718313674400605</v>
      </c>
      <c r="X44" s="172"/>
      <c r="Y44" s="66">
        <v>7.215670336956833</v>
      </c>
      <c r="Z44" s="66"/>
      <c r="AA44" s="66">
        <v>6.492745138520007</v>
      </c>
      <c r="AB44" s="172"/>
      <c r="AC44" s="66">
        <v>7.774908017619296</v>
      </c>
      <c r="AD44" s="172"/>
      <c r="AE44" s="66">
        <v>7.764489010380785</v>
      </c>
      <c r="AF44" s="172"/>
      <c r="AG44" s="66">
        <v>8.429752087364164</v>
      </c>
      <c r="AH44" s="47" t="s">
        <v>23</v>
      </c>
      <c r="AI44" s="47"/>
    </row>
    <row r="45" spans="1:35" ht="14.25" thickBot="1">
      <c r="A45" s="49"/>
      <c r="B45" s="49"/>
      <c r="C45" s="50"/>
      <c r="D45" s="50"/>
      <c r="E45" s="50"/>
      <c r="F45" s="50"/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0"/>
      <c r="AI45" s="50"/>
    </row>
    <row r="46" spans="1:35" s="17" customFormat="1" ht="12">
      <c r="A46" s="11"/>
      <c r="B46" s="11"/>
      <c r="C46" s="11"/>
      <c r="D46" s="11"/>
      <c r="E46" s="11"/>
      <c r="F46" s="11"/>
      <c r="G46" s="11"/>
      <c r="H46" s="11"/>
      <c r="I46" s="11"/>
      <c r="J46" s="67"/>
      <c r="K46" s="67"/>
      <c r="L46" s="23"/>
      <c r="M46" s="67"/>
      <c r="N46" s="23"/>
      <c r="O46" s="67"/>
      <c r="P46" s="23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8"/>
      <c r="AI46" s="23"/>
    </row>
    <row r="47" spans="9:65" s="151" customFormat="1" ht="11.25">
      <c r="I47" s="151" t="s">
        <v>102</v>
      </c>
      <c r="L47" s="152"/>
      <c r="N47" s="152"/>
      <c r="P47" s="152"/>
      <c r="AE47" s="153"/>
      <c r="AG47" s="153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</row>
    <row r="48" spans="12:65" s="151" customFormat="1" ht="11.25">
      <c r="L48" s="152"/>
      <c r="N48" s="152"/>
      <c r="P48" s="152"/>
      <c r="AE48" s="153"/>
      <c r="AG48" s="153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</row>
    <row r="49" spans="12:35" s="67" customFormat="1" ht="12">
      <c r="L49" s="23"/>
      <c r="N49" s="23"/>
      <c r="P49" s="23"/>
      <c r="AH49" s="68"/>
      <c r="AI49" s="23"/>
    </row>
    <row r="50" spans="12:35" s="67" customFormat="1" ht="12">
      <c r="L50" s="23"/>
      <c r="N50" s="23"/>
      <c r="P50" s="23"/>
      <c r="AH50" s="68"/>
      <c r="AI50" s="23"/>
    </row>
    <row r="51" spans="12:35" s="67" customFormat="1" ht="12">
      <c r="L51" s="23"/>
      <c r="N51" s="23"/>
      <c r="P51" s="23"/>
      <c r="AH51" s="68"/>
      <c r="AI51" s="23"/>
    </row>
    <row r="52" spans="12:35" s="67" customFormat="1" ht="12">
      <c r="L52" s="23"/>
      <c r="N52" s="23"/>
      <c r="P52" s="23"/>
      <c r="AH52" s="68"/>
      <c r="AI52" s="23"/>
    </row>
    <row r="53" s="17" customFormat="1" ht="12"/>
  </sheetData>
  <hyperlinks>
    <hyperlink ref="C1" location="CONTENIDO!A1" display="CONTENIDO!A1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5536"/>
  <sheetViews>
    <sheetView showGridLines="0" tabSelected="1" workbookViewId="0" topLeftCell="R32">
      <pane ySplit="5865" topLeftCell="BM66" activePane="bottomLeft" state="split"/>
      <selection pane="topLeft" activeCell="AG34" sqref="AG34"/>
      <selection pane="bottomLeft" activeCell="AG70" sqref="AG70"/>
    </sheetView>
  </sheetViews>
  <sheetFormatPr defaultColWidth="11.421875" defaultRowHeight="12.75"/>
  <cols>
    <col min="1" max="1" width="29.00390625" style="17" customWidth="1"/>
    <col min="2" max="2" width="0.85546875" style="17" customWidth="1"/>
    <col min="3" max="3" width="10.7109375" style="17" customWidth="1"/>
    <col min="4" max="4" width="0.85546875" style="17" customWidth="1"/>
    <col min="5" max="5" width="10.7109375" style="17" customWidth="1"/>
    <col min="6" max="6" width="0.85546875" style="17" customWidth="1"/>
    <col min="7" max="7" width="10.7109375" style="17" customWidth="1"/>
    <col min="8" max="8" width="0.85546875" style="17" customWidth="1"/>
    <col min="9" max="9" width="10.7109375" style="17" customWidth="1"/>
    <col min="10" max="10" width="0.85546875" style="17" customWidth="1"/>
    <col min="11" max="11" width="10.7109375" style="17" customWidth="1"/>
    <col min="12" max="12" width="0.85546875" style="17" customWidth="1"/>
    <col min="13" max="13" width="10.7109375" style="17" customWidth="1"/>
    <col min="14" max="14" width="0.85546875" style="17" customWidth="1"/>
    <col min="15" max="15" width="10.7109375" style="17" customWidth="1"/>
    <col min="16" max="16" width="0.85546875" style="17" customWidth="1"/>
    <col min="17" max="17" width="10.7109375" style="17" customWidth="1"/>
    <col min="18" max="18" width="0.85546875" style="17" customWidth="1"/>
    <col min="19" max="19" width="10.7109375" style="17" customWidth="1"/>
    <col min="20" max="20" width="0.85546875" style="17" customWidth="1"/>
    <col min="21" max="21" width="10.7109375" style="17" customWidth="1"/>
    <col min="22" max="22" width="0.85546875" style="17" customWidth="1"/>
    <col min="23" max="23" width="10.7109375" style="17" customWidth="1"/>
    <col min="24" max="24" width="0.85546875" style="17" customWidth="1"/>
    <col min="25" max="25" width="10.7109375" style="17" customWidth="1"/>
    <col min="26" max="26" width="0.85546875" style="17" customWidth="1"/>
    <col min="27" max="27" width="10.7109375" style="17" customWidth="1"/>
    <col min="28" max="28" width="0.85546875" style="17" customWidth="1"/>
    <col min="29" max="29" width="10.7109375" style="17" customWidth="1"/>
    <col min="30" max="30" width="0.85546875" style="17" customWidth="1"/>
    <col min="31" max="31" width="10.7109375" style="17" customWidth="1"/>
    <col min="32" max="32" width="0.85546875" style="17" customWidth="1"/>
    <col min="33" max="33" width="10.7109375" style="17" customWidth="1"/>
    <col min="34" max="34" width="0.85546875" style="17" customWidth="1"/>
    <col min="35" max="35" width="27.7109375" style="17" customWidth="1"/>
    <col min="36" max="36" width="1.8515625" style="17" customWidth="1"/>
    <col min="37" max="16384" width="11.57421875" style="17" customWidth="1"/>
  </cols>
  <sheetData>
    <row r="1" ht="12.75" thickTop="1">
      <c r="E1" s="12" t="s">
        <v>96</v>
      </c>
    </row>
    <row r="2" spans="1:35" ht="15" customHeight="1" thickBot="1">
      <c r="A2" s="69"/>
      <c r="C2" s="70"/>
      <c r="W2" s="40"/>
      <c r="X2" s="11"/>
      <c r="Y2" s="40"/>
      <c r="Z2" s="11"/>
      <c r="AA2" s="40"/>
      <c r="AB2" s="11"/>
      <c r="AC2" s="40"/>
      <c r="AD2" s="11"/>
      <c r="AE2" s="40"/>
      <c r="AF2" s="11"/>
      <c r="AG2" s="40"/>
      <c r="AH2" s="11"/>
      <c r="AI2" s="69"/>
    </row>
    <row r="3" spans="1:62" s="67" customFormat="1" ht="15" customHeight="1" thickTop="1">
      <c r="A3" s="13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4"/>
      <c r="U3" s="15"/>
      <c r="V3" s="14"/>
      <c r="W3" s="15"/>
      <c r="X3" s="14"/>
      <c r="Y3" s="15"/>
      <c r="Z3" s="14"/>
      <c r="AA3" s="15"/>
      <c r="AB3" s="14"/>
      <c r="AC3" s="15"/>
      <c r="AD3" s="14"/>
      <c r="AE3" s="15"/>
      <c r="AF3" s="14"/>
      <c r="AG3" s="15"/>
      <c r="AH3" s="14"/>
      <c r="AI3" s="16" t="s">
        <v>39</v>
      </c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</row>
    <row r="4" spans="1:62" s="67" customFormat="1" ht="15" customHeight="1">
      <c r="A4" s="18" t="s">
        <v>109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19"/>
      <c r="U4" s="20"/>
      <c r="V4" s="19"/>
      <c r="W4" s="20"/>
      <c r="X4" s="19"/>
      <c r="Y4" s="20"/>
      <c r="Z4" s="19"/>
      <c r="AA4" s="20"/>
      <c r="AB4" s="19"/>
      <c r="AC4" s="20"/>
      <c r="AD4" s="19"/>
      <c r="AE4" s="20"/>
      <c r="AF4" s="19"/>
      <c r="AG4" s="20"/>
      <c r="AH4" s="19"/>
      <c r="AI4" s="22" t="s">
        <v>109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</row>
    <row r="5" spans="1:62" s="67" customFormat="1" ht="15" customHeight="1">
      <c r="A5" s="18" t="s">
        <v>55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3"/>
      <c r="O5" s="19"/>
      <c r="P5" s="19"/>
      <c r="Q5" s="19"/>
      <c r="R5" s="23"/>
      <c r="S5" s="20"/>
      <c r="T5" s="19"/>
      <c r="U5" s="20"/>
      <c r="V5" s="19"/>
      <c r="W5" s="20"/>
      <c r="X5" s="23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2" t="s">
        <v>55</v>
      </c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</row>
    <row r="6" spans="1:62" s="67" customFormat="1" ht="17.25" customHeight="1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/>
      <c r="U6" s="26"/>
      <c r="V6" s="25"/>
      <c r="W6" s="26"/>
      <c r="X6" s="25"/>
      <c r="Y6" s="26"/>
      <c r="Z6" s="25"/>
      <c r="AA6" s="26"/>
      <c r="AB6" s="25"/>
      <c r="AC6" s="26"/>
      <c r="AD6" s="25"/>
      <c r="AE6" s="26"/>
      <c r="AF6" s="25"/>
      <c r="AG6" s="26"/>
      <c r="AH6" s="25"/>
      <c r="AI6" s="2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</row>
    <row r="7" spans="1:35" ht="12">
      <c r="A7" s="75"/>
      <c r="B7" s="76"/>
      <c r="C7" s="77" t="s">
        <v>43</v>
      </c>
      <c r="E7" s="78"/>
      <c r="G7" s="79"/>
      <c r="H7" s="79"/>
      <c r="I7" s="79"/>
      <c r="K7" s="78"/>
      <c r="Y7" s="77" t="s">
        <v>43</v>
      </c>
      <c r="AI7" s="75"/>
    </row>
    <row r="8" spans="1:35" ht="12">
      <c r="A8" s="80" t="s">
        <v>44</v>
      </c>
      <c r="B8" s="81"/>
      <c r="C8" s="35">
        <v>1988</v>
      </c>
      <c r="D8" s="36"/>
      <c r="E8" s="35">
        <v>1989</v>
      </c>
      <c r="F8" s="36"/>
      <c r="G8" s="35">
        <v>1990</v>
      </c>
      <c r="H8" s="35"/>
      <c r="I8" s="35">
        <v>1991</v>
      </c>
      <c r="J8" s="36"/>
      <c r="K8" s="35">
        <v>1992</v>
      </c>
      <c r="L8" s="36"/>
      <c r="M8" s="35">
        <v>1993</v>
      </c>
      <c r="N8" s="36"/>
      <c r="O8" s="35">
        <v>1994</v>
      </c>
      <c r="P8" s="36"/>
      <c r="Q8" s="35">
        <v>1995</v>
      </c>
      <c r="R8" s="36"/>
      <c r="S8" s="35">
        <v>1996</v>
      </c>
      <c r="T8" s="36"/>
      <c r="U8" s="35">
        <v>1997</v>
      </c>
      <c r="V8" s="36"/>
      <c r="W8" s="35">
        <v>1998</v>
      </c>
      <c r="X8" s="36"/>
      <c r="Y8" s="35">
        <v>1999</v>
      </c>
      <c r="Z8" s="36"/>
      <c r="AA8" s="35">
        <v>2000</v>
      </c>
      <c r="AB8" s="36"/>
      <c r="AC8" s="35">
        <v>2001</v>
      </c>
      <c r="AD8" s="36"/>
      <c r="AE8" s="35" t="s">
        <v>111</v>
      </c>
      <c r="AF8" s="36"/>
      <c r="AG8" s="35" t="s">
        <v>108</v>
      </c>
      <c r="AH8" s="36"/>
      <c r="AI8" s="80" t="s">
        <v>44</v>
      </c>
    </row>
    <row r="9" spans="1:35" ht="7.5" customHeight="1">
      <c r="A9" s="82"/>
      <c r="B9" s="83"/>
      <c r="C9" s="84"/>
      <c r="E9" s="84"/>
      <c r="G9" s="84"/>
      <c r="H9" s="84"/>
      <c r="I9" s="85"/>
      <c r="K9" s="85"/>
      <c r="AI9" s="82"/>
    </row>
    <row r="10" spans="1:35" ht="13.5">
      <c r="A10" s="86" t="s">
        <v>45</v>
      </c>
      <c r="B10" s="87"/>
      <c r="C10" s="88">
        <f>SUM(C11:C16)</f>
        <v>320573.84635726566</v>
      </c>
      <c r="D10" s="64"/>
      <c r="E10" s="88">
        <f>SUM(E11:E16)</f>
        <v>381083.7450266249</v>
      </c>
      <c r="F10" s="64"/>
      <c r="G10" s="88">
        <f>SUM(G11:G16)</f>
        <v>398212.5900015626</v>
      </c>
      <c r="H10" s="88"/>
      <c r="I10" s="88">
        <f>SUM(K11:K16)</f>
        <v>391954.7072710445</v>
      </c>
      <c r="J10" s="64"/>
      <c r="K10" s="88">
        <f>SUM(K11:K16)</f>
        <v>391954.7072710445</v>
      </c>
      <c r="L10" s="64"/>
      <c r="M10" s="88">
        <f>SUM(M11:M16)</f>
        <v>437439.4319413893</v>
      </c>
      <c r="N10" s="64"/>
      <c r="O10" s="88">
        <f>SUM(O11:O16)</f>
        <v>476387.2727152525</v>
      </c>
      <c r="P10" s="64"/>
      <c r="Q10" s="88">
        <f>SUM(Q11:Q16)</f>
        <v>413171.49754186044</v>
      </c>
      <c r="R10" s="64"/>
      <c r="S10" s="88">
        <f>SUM(S11:S16)</f>
        <v>436740.3694721912</v>
      </c>
      <c r="T10" s="64"/>
      <c r="U10" s="88">
        <f>SUM(U11:U16)</f>
        <v>466693.5082038152</v>
      </c>
      <c r="V10" s="64"/>
      <c r="W10" s="88">
        <v>464442.58443000005</v>
      </c>
      <c r="X10" s="64"/>
      <c r="Y10" s="88">
        <v>587413.6709700001</v>
      </c>
      <c r="Z10" s="64"/>
      <c r="AA10" s="88">
        <v>512888.88097</v>
      </c>
      <c r="AB10" s="64"/>
      <c r="AC10" s="88">
        <v>530863.7479900001</v>
      </c>
      <c r="AD10" s="64"/>
      <c r="AE10" s="88">
        <v>516132.25282483996</v>
      </c>
      <c r="AF10" s="64"/>
      <c r="AG10" s="88">
        <v>645842.79134096</v>
      </c>
      <c r="AH10" s="64"/>
      <c r="AI10" s="86" t="s">
        <v>45</v>
      </c>
    </row>
    <row r="11" spans="1:35" ht="13.5">
      <c r="A11" s="90" t="s">
        <v>46</v>
      </c>
      <c r="B11" s="83"/>
      <c r="C11" s="91">
        <v>209724.3037274771</v>
      </c>
      <c r="D11" s="64"/>
      <c r="E11" s="91">
        <v>238547.74541659033</v>
      </c>
      <c r="F11" s="64"/>
      <c r="G11" s="91">
        <v>242397.39673547534</v>
      </c>
      <c r="H11" s="91"/>
      <c r="I11" s="91">
        <v>252510.03463031747</v>
      </c>
      <c r="J11" s="64"/>
      <c r="K11" s="91">
        <v>272701.6409733992</v>
      </c>
      <c r="L11" s="64"/>
      <c r="M11" s="91">
        <v>279962.3615508516</v>
      </c>
      <c r="N11" s="64"/>
      <c r="O11" s="91">
        <v>301819.74318151764</v>
      </c>
      <c r="P11" s="64"/>
      <c r="Q11" s="91">
        <v>294526.50778310676</v>
      </c>
      <c r="R11" s="64"/>
      <c r="S11" s="91">
        <v>298691.00503047137</v>
      </c>
      <c r="T11" s="64"/>
      <c r="U11" s="91">
        <v>301039.46377700043</v>
      </c>
      <c r="V11" s="64"/>
      <c r="W11" s="91">
        <v>288201.07578</v>
      </c>
      <c r="X11" s="64"/>
      <c r="Y11" s="91">
        <v>292149.42196999997</v>
      </c>
      <c r="Z11" s="64"/>
      <c r="AA11" s="91">
        <v>277022.08516</v>
      </c>
      <c r="AB11" s="64"/>
      <c r="AC11" s="91">
        <v>271610.39624000003</v>
      </c>
      <c r="AD11" s="64"/>
      <c r="AE11" s="91">
        <v>203997.8808098</v>
      </c>
      <c r="AF11" s="64"/>
      <c r="AG11" s="91">
        <v>267690.49264</v>
      </c>
      <c r="AH11" s="64"/>
      <c r="AI11" s="90" t="s">
        <v>46</v>
      </c>
    </row>
    <row r="12" spans="1:35" ht="13.5">
      <c r="A12" s="90" t="s">
        <v>0</v>
      </c>
      <c r="B12" s="83"/>
      <c r="C12" s="91">
        <v>80089.74312742658</v>
      </c>
      <c r="D12" s="64"/>
      <c r="E12" s="91">
        <v>96101.8044253435</v>
      </c>
      <c r="F12" s="64"/>
      <c r="G12" s="91">
        <v>111929.28940398352</v>
      </c>
      <c r="H12" s="91"/>
      <c r="I12" s="91">
        <v>87398.63900808964</v>
      </c>
      <c r="J12" s="64"/>
      <c r="K12" s="91">
        <v>84597.66366761626</v>
      </c>
      <c r="L12" s="64"/>
      <c r="M12" s="91">
        <v>115722.56674239419</v>
      </c>
      <c r="N12" s="64"/>
      <c r="O12" s="91">
        <v>96888.97460723859</v>
      </c>
      <c r="P12" s="64"/>
      <c r="Q12" s="91">
        <v>86235.26119385046</v>
      </c>
      <c r="R12" s="64"/>
      <c r="S12" s="91">
        <v>91314.09961174618</v>
      </c>
      <c r="T12" s="64"/>
      <c r="U12" s="91">
        <v>129298.79504886229</v>
      </c>
      <c r="V12" s="64"/>
      <c r="W12" s="91">
        <v>133344.69565</v>
      </c>
      <c r="X12" s="64"/>
      <c r="Y12" s="91">
        <v>149238.63027000002</v>
      </c>
      <c r="Z12" s="64"/>
      <c r="AA12" s="91">
        <v>159173.89630999998</v>
      </c>
      <c r="AB12" s="64"/>
      <c r="AC12" s="91">
        <v>154364.66193</v>
      </c>
      <c r="AD12" s="64"/>
      <c r="AE12" s="91">
        <v>222576.76429503996</v>
      </c>
      <c r="AF12" s="64"/>
      <c r="AG12" s="91">
        <v>235520.59722096</v>
      </c>
      <c r="AH12" s="64"/>
      <c r="AI12" s="90" t="s">
        <v>0</v>
      </c>
    </row>
    <row r="13" spans="1:35" ht="13.5">
      <c r="A13" s="90" t="s">
        <v>1</v>
      </c>
      <c r="B13" s="83"/>
      <c r="C13" s="91">
        <v>0</v>
      </c>
      <c r="D13" s="64"/>
      <c r="E13" s="91">
        <v>0</v>
      </c>
      <c r="F13" s="64"/>
      <c r="G13" s="91">
        <v>0</v>
      </c>
      <c r="H13" s="91"/>
      <c r="I13" s="91">
        <v>0</v>
      </c>
      <c r="J13" s="64"/>
      <c r="K13" s="91">
        <v>0</v>
      </c>
      <c r="L13" s="64"/>
      <c r="M13" s="91">
        <v>0</v>
      </c>
      <c r="N13" s="64"/>
      <c r="O13" s="91">
        <v>0</v>
      </c>
      <c r="P13" s="64"/>
      <c r="Q13" s="91">
        <v>0</v>
      </c>
      <c r="R13" s="64"/>
      <c r="S13" s="91">
        <v>0</v>
      </c>
      <c r="T13" s="64"/>
      <c r="U13" s="91">
        <v>0</v>
      </c>
      <c r="V13" s="64"/>
      <c r="W13" s="91">
        <v>0</v>
      </c>
      <c r="X13" s="64"/>
      <c r="Y13" s="91">
        <v>0</v>
      </c>
      <c r="Z13" s="64"/>
      <c r="AA13" s="91">
        <v>0</v>
      </c>
      <c r="AB13" s="64"/>
      <c r="AC13" s="91">
        <v>0</v>
      </c>
      <c r="AD13" s="64"/>
      <c r="AE13" s="91">
        <v>0</v>
      </c>
      <c r="AF13" s="64"/>
      <c r="AG13" s="91">
        <v>0</v>
      </c>
      <c r="AH13" s="64"/>
      <c r="AI13" s="90" t="s">
        <v>1</v>
      </c>
    </row>
    <row r="14" spans="1:35" ht="13.5">
      <c r="A14" s="90" t="s">
        <v>2</v>
      </c>
      <c r="B14" s="83"/>
      <c r="C14" s="91">
        <v>0</v>
      </c>
      <c r="D14" s="64"/>
      <c r="E14" s="91">
        <v>0</v>
      </c>
      <c r="F14" s="64"/>
      <c r="G14" s="91">
        <v>0</v>
      </c>
      <c r="H14" s="91"/>
      <c r="I14" s="91">
        <v>905.3133376606204</v>
      </c>
      <c r="J14" s="64"/>
      <c r="K14" s="91">
        <v>987.3185424254444</v>
      </c>
      <c r="L14" s="64"/>
      <c r="M14" s="91">
        <v>4949.978393614847</v>
      </c>
      <c r="N14" s="64"/>
      <c r="O14" s="91">
        <v>2525.2025711297824</v>
      </c>
      <c r="P14" s="64"/>
      <c r="Q14" s="91">
        <v>2457.43977257702</v>
      </c>
      <c r="R14" s="64"/>
      <c r="S14" s="91">
        <v>1586.8149363528182</v>
      </c>
      <c r="T14" s="64"/>
      <c r="U14" s="91">
        <v>1358.3469162068925</v>
      </c>
      <c r="V14" s="64"/>
      <c r="W14" s="91">
        <v>888.1786299999999</v>
      </c>
      <c r="X14" s="64"/>
      <c r="Y14" s="91">
        <v>84178.14652000001</v>
      </c>
      <c r="Z14" s="64"/>
      <c r="AA14" s="91">
        <v>1329.66677</v>
      </c>
      <c r="AB14" s="64"/>
      <c r="AC14" s="91">
        <v>1755.32368</v>
      </c>
      <c r="AD14" s="64"/>
      <c r="AE14" s="91">
        <v>2880.62828</v>
      </c>
      <c r="AF14" s="64"/>
      <c r="AG14" s="91">
        <v>0</v>
      </c>
      <c r="AH14" s="64"/>
      <c r="AI14" s="90" t="s">
        <v>2</v>
      </c>
    </row>
    <row r="15" spans="1:35" ht="13.5">
      <c r="A15" s="90" t="s">
        <v>3</v>
      </c>
      <c r="B15" s="83"/>
      <c r="C15" s="91">
        <v>7819.167478033008</v>
      </c>
      <c r="D15" s="64"/>
      <c r="E15" s="91">
        <v>13408.580048802183</v>
      </c>
      <c r="F15" s="64"/>
      <c r="G15" s="91">
        <v>16359.549481326554</v>
      </c>
      <c r="H15" s="91"/>
      <c r="I15" s="91">
        <v>20751.302795908312</v>
      </c>
      <c r="J15" s="64"/>
      <c r="K15" s="91">
        <v>18353.06471097328</v>
      </c>
      <c r="L15" s="64"/>
      <c r="M15" s="91">
        <v>22975.858449629173</v>
      </c>
      <c r="N15" s="64"/>
      <c r="O15" s="91">
        <v>65971.93298715037</v>
      </c>
      <c r="P15" s="64"/>
      <c r="Q15" s="91">
        <v>19985.215727284747</v>
      </c>
      <c r="R15" s="64"/>
      <c r="S15" s="91">
        <v>34859.26885074466</v>
      </c>
      <c r="T15" s="64"/>
      <c r="U15" s="91">
        <v>23497.13841909776</v>
      </c>
      <c r="V15" s="64"/>
      <c r="W15" s="91">
        <v>23597.40711</v>
      </c>
      <c r="X15" s="64"/>
      <c r="Y15" s="91">
        <v>28913.839400000004</v>
      </c>
      <c r="Z15" s="64"/>
      <c r="AA15" s="91">
        <v>31295.112420000005</v>
      </c>
      <c r="AB15" s="64"/>
      <c r="AC15" s="91">
        <v>36537.68718</v>
      </c>
      <c r="AD15" s="64"/>
      <c r="AE15" s="91">
        <v>41084.11812</v>
      </c>
      <c r="AF15" s="64"/>
      <c r="AG15" s="91">
        <v>88475.00525</v>
      </c>
      <c r="AH15" s="64"/>
      <c r="AI15" s="90" t="s">
        <v>3</v>
      </c>
    </row>
    <row r="16" spans="1:35" ht="13.5">
      <c r="A16" s="90" t="s">
        <v>4</v>
      </c>
      <c r="B16" s="83"/>
      <c r="C16" s="91">
        <v>22940.63202432897</v>
      </c>
      <c r="D16" s="64"/>
      <c r="E16" s="91">
        <v>33025.61513588884</v>
      </c>
      <c r="F16" s="64"/>
      <c r="G16" s="91">
        <v>27526.35438077723</v>
      </c>
      <c r="H16" s="91"/>
      <c r="I16" s="91">
        <v>20449.880314449532</v>
      </c>
      <c r="J16" s="64"/>
      <c r="K16" s="91">
        <v>15315.019376630245</v>
      </c>
      <c r="L16" s="64"/>
      <c r="M16" s="91">
        <v>13828.66680489945</v>
      </c>
      <c r="N16" s="64"/>
      <c r="O16" s="91">
        <v>9181.419368216077</v>
      </c>
      <c r="P16" s="64"/>
      <c r="Q16" s="91">
        <v>9967.07306504153</v>
      </c>
      <c r="R16" s="64"/>
      <c r="S16" s="91">
        <v>10289.181042876204</v>
      </c>
      <c r="T16" s="64"/>
      <c r="U16" s="91">
        <v>11499.76404264782</v>
      </c>
      <c r="V16" s="64"/>
      <c r="W16" s="91">
        <v>18411.227260000003</v>
      </c>
      <c r="X16" s="64"/>
      <c r="Y16" s="91">
        <v>32933.632809999996</v>
      </c>
      <c r="Z16" s="64"/>
      <c r="AA16" s="91">
        <v>44068.120310000006</v>
      </c>
      <c r="AB16" s="64"/>
      <c r="AC16" s="91">
        <v>66595.67896</v>
      </c>
      <c r="AD16" s="64"/>
      <c r="AE16" s="91">
        <v>45592.86132</v>
      </c>
      <c r="AF16" s="64"/>
      <c r="AG16" s="91">
        <v>54156.696229999994</v>
      </c>
      <c r="AH16" s="64"/>
      <c r="AI16" s="90" t="s">
        <v>4</v>
      </c>
    </row>
    <row r="17" spans="1:35" ht="14.25" thickBot="1">
      <c r="A17" s="92"/>
      <c r="B17" s="93"/>
      <c r="C17" s="94"/>
      <c r="D17" s="95"/>
      <c r="E17" s="94"/>
      <c r="F17" s="95"/>
      <c r="G17" s="94"/>
      <c r="H17" s="94"/>
      <c r="I17" s="94"/>
      <c r="J17" s="95"/>
      <c r="K17" s="94"/>
      <c r="L17" s="95"/>
      <c r="M17" s="94"/>
      <c r="N17" s="95"/>
      <c r="O17" s="94"/>
      <c r="P17" s="95"/>
      <c r="Q17" s="94"/>
      <c r="R17" s="95"/>
      <c r="S17" s="94"/>
      <c r="T17" s="95"/>
      <c r="U17" s="94"/>
      <c r="V17" s="95"/>
      <c r="W17" s="94"/>
      <c r="X17" s="95"/>
      <c r="Y17" s="94"/>
      <c r="Z17" s="95"/>
      <c r="AA17" s="94"/>
      <c r="AB17" s="95"/>
      <c r="AC17" s="94"/>
      <c r="AD17" s="95"/>
      <c r="AE17" s="94"/>
      <c r="AF17" s="95"/>
      <c r="AG17" s="94"/>
      <c r="AH17" s="95"/>
      <c r="AI17" s="92"/>
    </row>
    <row r="18" spans="1:35" ht="13.5">
      <c r="A18" s="86" t="s">
        <v>47</v>
      </c>
      <c r="B18" s="87"/>
      <c r="C18" s="88">
        <f>SUM(C19:C24)</f>
        <v>5191474.191960697</v>
      </c>
      <c r="D18" s="64"/>
      <c r="E18" s="88">
        <f>SUM(E19:E24)</f>
        <v>5987106.383641572</v>
      </c>
      <c r="F18" s="64"/>
      <c r="G18" s="88">
        <f>SUM(G19:G24)</f>
        <v>7214575.446536908</v>
      </c>
      <c r="H18" s="88"/>
      <c r="I18" s="88">
        <f>SUM(K19:K24)</f>
        <v>7650023.634764944</v>
      </c>
      <c r="J18" s="64"/>
      <c r="K18" s="88">
        <f>SUM(K19:K24)</f>
        <v>7650023.634764944</v>
      </c>
      <c r="L18" s="64"/>
      <c r="M18" s="88">
        <f>SUM(M19:M24)</f>
        <v>8108315.466842163</v>
      </c>
      <c r="N18" s="64"/>
      <c r="O18" s="88">
        <f>SUM(O19:O24)</f>
        <v>7524907.310374672</v>
      </c>
      <c r="P18" s="64"/>
      <c r="Q18" s="88">
        <f>SUM(Q19:Q24)</f>
        <v>8096760.987438734</v>
      </c>
      <c r="R18" s="64"/>
      <c r="S18" s="88">
        <f>SUM(S19:S24)</f>
        <v>8638310.117119573</v>
      </c>
      <c r="T18" s="64"/>
      <c r="U18" s="88">
        <f>SUM(U19:U24)</f>
        <v>8837786.331753029</v>
      </c>
      <c r="V18" s="64"/>
      <c r="W18" s="88">
        <v>9509821.81989</v>
      </c>
      <c r="X18" s="64"/>
      <c r="Y18" s="88">
        <v>10224898.71441</v>
      </c>
      <c r="Z18" s="64"/>
      <c r="AA18" s="88">
        <v>10997352.88831</v>
      </c>
      <c r="AB18" s="64"/>
      <c r="AC18" s="88">
        <v>11857418.15865</v>
      </c>
      <c r="AD18" s="64"/>
      <c r="AE18" s="88">
        <v>1330378.4171511955</v>
      </c>
      <c r="AF18" s="64"/>
      <c r="AG18" s="88">
        <v>1354014.599148611</v>
      </c>
      <c r="AH18" s="64"/>
      <c r="AI18" s="86" t="s">
        <v>47</v>
      </c>
    </row>
    <row r="19" spans="1:35" ht="13.5">
      <c r="A19" s="90" t="s">
        <v>46</v>
      </c>
      <c r="B19" s="83"/>
      <c r="C19" s="91">
        <v>2734355.542399374</v>
      </c>
      <c r="D19" s="64"/>
      <c r="E19" s="91">
        <v>3096975.913766783</v>
      </c>
      <c r="F19" s="64"/>
      <c r="G19" s="91">
        <v>3708395.132715493</v>
      </c>
      <c r="H19" s="91"/>
      <c r="I19" s="97">
        <v>3637518.728486771</v>
      </c>
      <c r="J19" s="64"/>
      <c r="K19" s="97">
        <v>3988138.720859928</v>
      </c>
      <c r="L19" s="64"/>
      <c r="M19" s="91">
        <v>4141233.508161744</v>
      </c>
      <c r="N19" s="64"/>
      <c r="O19" s="91">
        <v>3814072.2287872783</v>
      </c>
      <c r="P19" s="64"/>
      <c r="Q19" s="91">
        <v>4035415.560602484</v>
      </c>
      <c r="R19" s="64"/>
      <c r="S19" s="97">
        <v>4263092.280220006</v>
      </c>
      <c r="T19" s="64"/>
      <c r="U19" s="97">
        <v>4363869.906501648</v>
      </c>
      <c r="V19" s="64"/>
      <c r="W19" s="97">
        <v>4646559.16825</v>
      </c>
      <c r="X19" s="64"/>
      <c r="Y19" s="97">
        <v>4784420.6230999995</v>
      </c>
      <c r="Z19" s="64"/>
      <c r="AA19" s="97">
        <v>5182596.58584</v>
      </c>
      <c r="AB19" s="64"/>
      <c r="AC19" s="97">
        <v>5521761.89725</v>
      </c>
      <c r="AD19" s="64"/>
      <c r="AE19" s="97">
        <v>465077.45812779997</v>
      </c>
      <c r="AF19" s="64"/>
      <c r="AG19" s="97">
        <v>492816.93265815807</v>
      </c>
      <c r="AH19" s="64"/>
      <c r="AI19" s="90" t="s">
        <v>46</v>
      </c>
    </row>
    <row r="20" spans="1:35" ht="13.5">
      <c r="A20" s="90" t="s">
        <v>0</v>
      </c>
      <c r="B20" s="83"/>
      <c r="C20" s="91">
        <v>800018.6521882369</v>
      </c>
      <c r="D20" s="64"/>
      <c r="E20" s="91">
        <v>928695.9650419872</v>
      </c>
      <c r="F20" s="64"/>
      <c r="G20" s="91">
        <v>1248036.1351817052</v>
      </c>
      <c r="H20" s="91"/>
      <c r="I20" s="97">
        <v>1309415.401536187</v>
      </c>
      <c r="J20" s="64"/>
      <c r="K20" s="97">
        <v>1393234.1924200356</v>
      </c>
      <c r="L20" s="64"/>
      <c r="M20" s="91">
        <v>1493258.6799009533</v>
      </c>
      <c r="N20" s="64"/>
      <c r="O20" s="91">
        <v>1405541.2301155145</v>
      </c>
      <c r="P20" s="64"/>
      <c r="Q20" s="91">
        <v>1514710.169803739</v>
      </c>
      <c r="R20" s="64"/>
      <c r="S20" s="97">
        <v>1635557.4470930554</v>
      </c>
      <c r="T20" s="64"/>
      <c r="U20" s="97">
        <v>1688431.1471246234</v>
      </c>
      <c r="V20" s="64"/>
      <c r="W20" s="97">
        <v>1736851.0203399993</v>
      </c>
      <c r="X20" s="64"/>
      <c r="Y20" s="97">
        <v>1987407.22223</v>
      </c>
      <c r="Z20" s="64"/>
      <c r="AA20" s="97">
        <v>2092457.1970599997</v>
      </c>
      <c r="AB20" s="64"/>
      <c r="AC20" s="97">
        <v>2256661.96679</v>
      </c>
      <c r="AD20" s="64"/>
      <c r="AE20" s="97">
        <v>429864.09082599496</v>
      </c>
      <c r="AF20" s="64"/>
      <c r="AG20" s="97">
        <v>365878.9116106621</v>
      </c>
      <c r="AH20" s="64"/>
      <c r="AI20" s="90" t="s">
        <v>0</v>
      </c>
    </row>
    <row r="21" spans="1:35" ht="13.5">
      <c r="A21" s="90" t="s">
        <v>1</v>
      </c>
      <c r="B21" s="83"/>
      <c r="C21" s="91">
        <v>50261.12053403291</v>
      </c>
      <c r="D21" s="64"/>
      <c r="E21" s="91">
        <v>53522.66956354501</v>
      </c>
      <c r="F21" s="64"/>
      <c r="G21" s="91">
        <v>57661.342005938</v>
      </c>
      <c r="H21" s="91"/>
      <c r="I21" s="97">
        <v>50750.30016948541</v>
      </c>
      <c r="J21" s="64"/>
      <c r="K21" s="97">
        <v>56238.94313824481</v>
      </c>
      <c r="L21" s="64"/>
      <c r="M21" s="91">
        <v>63413.77669996274</v>
      </c>
      <c r="N21" s="64"/>
      <c r="O21" s="91">
        <v>59709.34254083878</v>
      </c>
      <c r="P21" s="64"/>
      <c r="Q21" s="91">
        <v>0</v>
      </c>
      <c r="R21" s="64"/>
      <c r="S21" s="97">
        <v>0</v>
      </c>
      <c r="T21" s="64"/>
      <c r="U21" s="97">
        <v>103.5430204464318</v>
      </c>
      <c r="V21" s="64"/>
      <c r="W21" s="97">
        <v>3609.17384</v>
      </c>
      <c r="X21" s="64"/>
      <c r="Y21" s="97">
        <v>4977.642859999999</v>
      </c>
      <c r="Z21" s="64"/>
      <c r="AA21" s="97">
        <v>5242.73592</v>
      </c>
      <c r="AB21" s="64"/>
      <c r="AC21" s="97">
        <v>6255.96983</v>
      </c>
      <c r="AD21" s="64"/>
      <c r="AE21" s="97">
        <v>0</v>
      </c>
      <c r="AF21" s="64"/>
      <c r="AG21" s="97">
        <v>0</v>
      </c>
      <c r="AH21" s="64"/>
      <c r="AI21" s="90" t="s">
        <v>1</v>
      </c>
    </row>
    <row r="22" spans="1:35" ht="13.5">
      <c r="A22" s="90" t="s">
        <v>2</v>
      </c>
      <c r="B22" s="83"/>
      <c r="C22" s="91">
        <v>434372.82206882077</v>
      </c>
      <c r="D22" s="64"/>
      <c r="E22" s="91">
        <v>529737.647134437</v>
      </c>
      <c r="F22" s="64"/>
      <c r="G22" s="91">
        <v>643659.761068519</v>
      </c>
      <c r="H22" s="91"/>
      <c r="I22" s="97">
        <v>476373.24563965714</v>
      </c>
      <c r="J22" s="64"/>
      <c r="K22" s="97">
        <v>547204.9334439195</v>
      </c>
      <c r="L22" s="64"/>
      <c r="M22" s="91">
        <v>597099.8910785763</v>
      </c>
      <c r="N22" s="64"/>
      <c r="O22" s="91">
        <v>551860.0977486086</v>
      </c>
      <c r="P22" s="64"/>
      <c r="Q22" s="91">
        <v>583195.1947219118</v>
      </c>
      <c r="R22" s="64"/>
      <c r="S22" s="97">
        <v>621760.8737513974</v>
      </c>
      <c r="T22" s="64"/>
      <c r="U22" s="97">
        <v>609083.1140420468</v>
      </c>
      <c r="V22" s="64"/>
      <c r="W22" s="97">
        <v>658633.9333299999</v>
      </c>
      <c r="X22" s="64"/>
      <c r="Y22" s="97">
        <v>716586.6967800001</v>
      </c>
      <c r="Z22" s="64"/>
      <c r="AA22" s="97">
        <v>789244.4076400001</v>
      </c>
      <c r="AB22" s="64"/>
      <c r="AC22" s="97">
        <v>866570.8019</v>
      </c>
      <c r="AD22" s="64"/>
      <c r="AE22" s="97">
        <v>313924.87827</v>
      </c>
      <c r="AF22" s="64"/>
      <c r="AG22" s="97">
        <v>346983.18156999996</v>
      </c>
      <c r="AH22" s="64"/>
      <c r="AI22" s="90" t="s">
        <v>2</v>
      </c>
    </row>
    <row r="23" spans="1:35" ht="13.5">
      <c r="A23" s="90" t="s">
        <v>3</v>
      </c>
      <c r="B23" s="83"/>
      <c r="C23" s="91">
        <v>997517.1046061567</v>
      </c>
      <c r="D23" s="64"/>
      <c r="E23" s="91">
        <v>1120279.4569194524</v>
      </c>
      <c r="F23" s="64"/>
      <c r="G23" s="91">
        <v>1245813.7879509095</v>
      </c>
      <c r="H23" s="91"/>
      <c r="I23" s="97">
        <v>1209649.4432945081</v>
      </c>
      <c r="J23" s="64"/>
      <c r="K23" s="97">
        <v>1397420.366334908</v>
      </c>
      <c r="L23" s="64"/>
      <c r="M23" s="91">
        <v>1551293.0166660657</v>
      </c>
      <c r="N23" s="64"/>
      <c r="O23" s="91">
        <v>1476226.794087243</v>
      </c>
      <c r="P23" s="64"/>
      <c r="Q23" s="91">
        <v>1691269.3454511473</v>
      </c>
      <c r="R23" s="64"/>
      <c r="S23" s="97">
        <v>1872216.069524614</v>
      </c>
      <c r="T23" s="64"/>
      <c r="U23" s="97">
        <v>1894084.1379316566</v>
      </c>
      <c r="V23" s="64"/>
      <c r="W23" s="97">
        <v>2087836.9046999998</v>
      </c>
      <c r="X23" s="64"/>
      <c r="Y23" s="97">
        <v>2307843.5901099998</v>
      </c>
      <c r="Z23" s="64"/>
      <c r="AA23" s="97">
        <v>2476864.4574600006</v>
      </c>
      <c r="AB23" s="64"/>
      <c r="AC23" s="97">
        <v>2704368.8619999997</v>
      </c>
      <c r="AD23" s="64"/>
      <c r="AE23" s="97">
        <v>41336.626759055</v>
      </c>
      <c r="AF23" s="64"/>
      <c r="AG23" s="97">
        <v>45510.13427812</v>
      </c>
      <c r="AH23" s="64"/>
      <c r="AI23" s="90" t="s">
        <v>3</v>
      </c>
    </row>
    <row r="24" spans="1:35" ht="13.5">
      <c r="A24" s="90" t="s">
        <v>4</v>
      </c>
      <c r="B24" s="83"/>
      <c r="C24" s="91">
        <v>174948.9501640763</v>
      </c>
      <c r="D24" s="64"/>
      <c r="E24" s="91">
        <v>257894.7312153667</v>
      </c>
      <c r="F24" s="64"/>
      <c r="G24" s="91">
        <v>311009.2876143426</v>
      </c>
      <c r="H24" s="91"/>
      <c r="I24" s="97">
        <v>250658.33448126644</v>
      </c>
      <c r="J24" s="64"/>
      <c r="K24" s="97">
        <v>267786.47856790834</v>
      </c>
      <c r="L24" s="64"/>
      <c r="M24" s="91">
        <v>262016.5943348599</v>
      </c>
      <c r="N24" s="64"/>
      <c r="O24" s="91">
        <v>217497.6170951883</v>
      </c>
      <c r="P24" s="64"/>
      <c r="Q24" s="91">
        <v>272170.71685945155</v>
      </c>
      <c r="R24" s="64"/>
      <c r="S24" s="97">
        <v>245683.44653050014</v>
      </c>
      <c r="T24" s="64"/>
      <c r="U24" s="97">
        <v>282214.48313260847</v>
      </c>
      <c r="V24" s="64"/>
      <c r="W24" s="97">
        <v>376331.61943</v>
      </c>
      <c r="X24" s="64"/>
      <c r="Y24" s="97">
        <v>423662.93933</v>
      </c>
      <c r="Z24" s="64"/>
      <c r="AA24" s="97">
        <v>450947.50439000013</v>
      </c>
      <c r="AB24" s="64"/>
      <c r="AC24" s="97">
        <v>501798.66088</v>
      </c>
      <c r="AD24" s="64"/>
      <c r="AE24" s="97">
        <v>80175.3631683456</v>
      </c>
      <c r="AF24" s="64"/>
      <c r="AG24" s="97">
        <v>102825.43903167098</v>
      </c>
      <c r="AH24" s="64"/>
      <c r="AI24" s="90" t="s">
        <v>4</v>
      </c>
    </row>
    <row r="25" spans="1:35" ht="14.25" thickBot="1">
      <c r="A25" s="92"/>
      <c r="B25" s="93"/>
      <c r="C25" s="94"/>
      <c r="D25" s="95"/>
      <c r="E25" s="94"/>
      <c r="F25" s="95"/>
      <c r="G25" s="94"/>
      <c r="H25" s="94"/>
      <c r="I25" s="94"/>
      <c r="J25" s="95"/>
      <c r="K25" s="94"/>
      <c r="L25" s="95"/>
      <c r="M25" s="94"/>
      <c r="N25" s="95"/>
      <c r="O25" s="94"/>
      <c r="P25" s="95"/>
      <c r="Q25" s="94"/>
      <c r="R25" s="95"/>
      <c r="S25" s="94"/>
      <c r="T25" s="95"/>
      <c r="U25" s="94"/>
      <c r="V25" s="95"/>
      <c r="W25" s="94"/>
      <c r="X25" s="95"/>
      <c r="Y25" s="94"/>
      <c r="Z25" s="95"/>
      <c r="AA25" s="94"/>
      <c r="AB25" s="95"/>
      <c r="AC25" s="94"/>
      <c r="AD25" s="95"/>
      <c r="AE25" s="94"/>
      <c r="AF25" s="95"/>
      <c r="AG25" s="94"/>
      <c r="AH25" s="95"/>
      <c r="AI25" s="92"/>
    </row>
    <row r="26" spans="1:35" ht="13.5">
      <c r="A26" s="86" t="s">
        <v>48</v>
      </c>
      <c r="B26" s="87"/>
      <c r="C26" s="88">
        <f>SUM(C27:C32)</f>
        <v>345215.34263700066</v>
      </c>
      <c r="D26" s="64"/>
      <c r="E26" s="88">
        <f>SUM(E27:E32)</f>
        <v>405617.05912757077</v>
      </c>
      <c r="F26" s="64"/>
      <c r="G26" s="88">
        <f>SUM(G27:G32)</f>
        <v>476879.06434435595</v>
      </c>
      <c r="H26" s="88"/>
      <c r="I26" s="88">
        <f>SUM(K27:K32)</f>
        <v>754982.9164052265</v>
      </c>
      <c r="J26" s="64"/>
      <c r="K26" s="88">
        <f>SUM(K27:K32)</f>
        <v>754982.9164052265</v>
      </c>
      <c r="L26" s="64"/>
      <c r="M26" s="88">
        <f>SUM(M27:M32)</f>
        <v>803672.7151683435</v>
      </c>
      <c r="N26" s="64"/>
      <c r="O26" s="88">
        <f>SUM(O27:O32)</f>
        <v>844880.6693111198</v>
      </c>
      <c r="P26" s="64"/>
      <c r="Q26" s="88">
        <f>SUM(Q27:Q32)</f>
        <v>901550.9942293102</v>
      </c>
      <c r="R26" s="64"/>
      <c r="S26" s="88">
        <f>SUM(S27:S32)</f>
        <v>964253.8703274314</v>
      </c>
      <c r="T26" s="64"/>
      <c r="U26" s="88">
        <f>SUM(U27:U32)</f>
        <v>1077344.128759074</v>
      </c>
      <c r="V26" s="64"/>
      <c r="W26" s="88">
        <v>1119569.24702</v>
      </c>
      <c r="X26" s="64"/>
      <c r="Y26" s="88">
        <v>1192982.27709</v>
      </c>
      <c r="Z26" s="64"/>
      <c r="AA26" s="88">
        <v>1238743.7211300002</v>
      </c>
      <c r="AB26" s="64"/>
      <c r="AC26" s="88">
        <v>1311340.5911</v>
      </c>
      <c r="AD26" s="64"/>
      <c r="AE26" s="88">
        <v>1411134.766078418</v>
      </c>
      <c r="AF26" s="64"/>
      <c r="AG26" s="88">
        <v>1513997.4987454303</v>
      </c>
      <c r="AH26" s="64"/>
      <c r="AI26" s="86" t="s">
        <v>48</v>
      </c>
    </row>
    <row r="27" spans="1:35" ht="13.5">
      <c r="A27" s="90" t="s">
        <v>46</v>
      </c>
      <c r="B27" s="83"/>
      <c r="C27" s="91">
        <v>23018.763597898862</v>
      </c>
      <c r="D27" s="64"/>
      <c r="E27" s="91">
        <v>25170.386931592802</v>
      </c>
      <c r="F27" s="64"/>
      <c r="G27" s="91">
        <v>28932.722705035278</v>
      </c>
      <c r="H27" s="91"/>
      <c r="I27" s="91">
        <v>32545.733150625656</v>
      </c>
      <c r="J27" s="64"/>
      <c r="K27" s="91">
        <v>35096.240074285095</v>
      </c>
      <c r="L27" s="64"/>
      <c r="M27" s="91">
        <v>30599.116217710623</v>
      </c>
      <c r="N27" s="64"/>
      <c r="O27" s="91">
        <v>33268.48683182479</v>
      </c>
      <c r="P27" s="64"/>
      <c r="Q27" s="91">
        <v>31655.079199158583</v>
      </c>
      <c r="R27" s="64"/>
      <c r="S27" s="91">
        <v>34658.54991886337</v>
      </c>
      <c r="T27" s="64"/>
      <c r="U27" s="91">
        <v>40312.239572004255</v>
      </c>
      <c r="V27" s="64"/>
      <c r="W27" s="91">
        <v>41766.65314</v>
      </c>
      <c r="X27" s="64"/>
      <c r="Y27" s="91">
        <v>44185.354230000004</v>
      </c>
      <c r="Z27" s="64"/>
      <c r="AA27" s="91">
        <v>45829.99952</v>
      </c>
      <c r="AB27" s="64"/>
      <c r="AC27" s="91">
        <v>47929.90183</v>
      </c>
      <c r="AD27" s="64"/>
      <c r="AE27" s="91">
        <v>49334.531148430695</v>
      </c>
      <c r="AF27" s="64"/>
      <c r="AG27" s="91">
        <v>44524.53734107285</v>
      </c>
      <c r="AH27" s="64"/>
      <c r="AI27" s="90" t="s">
        <v>46</v>
      </c>
    </row>
    <row r="28" spans="1:35" ht="13.5">
      <c r="A28" s="90" t="s">
        <v>0</v>
      </c>
      <c r="B28" s="83"/>
      <c r="C28" s="91">
        <v>4399.408604089286</v>
      </c>
      <c r="D28" s="64"/>
      <c r="E28" s="91">
        <v>6653.20399552847</v>
      </c>
      <c r="F28" s="64"/>
      <c r="G28" s="91">
        <v>10673.974973855973</v>
      </c>
      <c r="H28" s="91"/>
      <c r="I28" s="91">
        <v>8225.558634740904</v>
      </c>
      <c r="J28" s="64"/>
      <c r="K28" s="91">
        <v>9335.89550202541</v>
      </c>
      <c r="L28" s="64"/>
      <c r="M28" s="91">
        <v>8020.1561669852035</v>
      </c>
      <c r="N28" s="64"/>
      <c r="O28" s="91">
        <v>7398.5367879509095</v>
      </c>
      <c r="P28" s="64"/>
      <c r="Q28" s="91">
        <v>9722.31684280408</v>
      </c>
      <c r="R28" s="64"/>
      <c r="S28" s="91">
        <v>10729.646854302646</v>
      </c>
      <c r="T28" s="64"/>
      <c r="U28" s="91">
        <v>13670.788757947183</v>
      </c>
      <c r="V28" s="64"/>
      <c r="W28" s="91">
        <v>13773.306039999996</v>
      </c>
      <c r="X28" s="64"/>
      <c r="Y28" s="91">
        <v>13715.109810000002</v>
      </c>
      <c r="Z28" s="64"/>
      <c r="AA28" s="91">
        <v>14471.58398</v>
      </c>
      <c r="AB28" s="64"/>
      <c r="AC28" s="91">
        <v>14826.074110000001</v>
      </c>
      <c r="AD28" s="64"/>
      <c r="AE28" s="91">
        <v>15464.2877519871</v>
      </c>
      <c r="AF28" s="64"/>
      <c r="AG28" s="91">
        <v>15594.785437277393</v>
      </c>
      <c r="AH28" s="64"/>
      <c r="AI28" s="90" t="s">
        <v>0</v>
      </c>
    </row>
    <row r="29" spans="1:35" ht="13.5">
      <c r="A29" s="90" t="s">
        <v>1</v>
      </c>
      <c r="B29" s="83"/>
      <c r="C29" s="91">
        <v>0</v>
      </c>
      <c r="D29" s="64"/>
      <c r="E29" s="91">
        <v>0</v>
      </c>
      <c r="F29" s="64"/>
      <c r="G29" s="91">
        <v>0</v>
      </c>
      <c r="H29" s="91"/>
      <c r="I29" s="91">
        <v>0</v>
      </c>
      <c r="J29" s="64"/>
      <c r="K29" s="91">
        <v>0</v>
      </c>
      <c r="L29" s="64"/>
      <c r="M29" s="91">
        <v>0</v>
      </c>
      <c r="N29" s="64"/>
      <c r="O29" s="91">
        <v>0</v>
      </c>
      <c r="P29" s="64"/>
      <c r="Q29" s="91">
        <v>0</v>
      </c>
      <c r="R29" s="64"/>
      <c r="S29" s="91">
        <v>0</v>
      </c>
      <c r="T29" s="64"/>
      <c r="U29" s="91">
        <v>0</v>
      </c>
      <c r="V29" s="64"/>
      <c r="W29" s="91">
        <v>0</v>
      </c>
      <c r="X29" s="64"/>
      <c r="Y29" s="91">
        <v>0</v>
      </c>
      <c r="Z29" s="64"/>
      <c r="AA29" s="91">
        <v>0</v>
      </c>
      <c r="AB29" s="64"/>
      <c r="AC29" s="91">
        <v>0</v>
      </c>
      <c r="AD29" s="64"/>
      <c r="AE29" s="91">
        <v>0</v>
      </c>
      <c r="AF29" s="64"/>
      <c r="AG29" s="91">
        <v>0</v>
      </c>
      <c r="AH29" s="64"/>
      <c r="AI29" s="90" t="s">
        <v>1</v>
      </c>
    </row>
    <row r="30" spans="1:35" ht="13.5">
      <c r="A30" s="90" t="s">
        <v>2</v>
      </c>
      <c r="B30" s="83"/>
      <c r="C30" s="91">
        <v>197438.4864111163</v>
      </c>
      <c r="D30" s="64"/>
      <c r="E30" s="91">
        <v>231804.35853978092</v>
      </c>
      <c r="F30" s="64"/>
      <c r="G30" s="91">
        <v>270046.7587417211</v>
      </c>
      <c r="H30" s="91"/>
      <c r="I30" s="91">
        <v>388820.4828531247</v>
      </c>
      <c r="J30" s="64"/>
      <c r="K30" s="91">
        <v>484645.4631819985</v>
      </c>
      <c r="L30" s="64"/>
      <c r="M30" s="91">
        <v>532147.0401355884</v>
      </c>
      <c r="N30" s="64"/>
      <c r="O30" s="91">
        <v>573151.7903729881</v>
      </c>
      <c r="P30" s="64"/>
      <c r="Q30" s="91">
        <v>600599.0167081365</v>
      </c>
      <c r="R30" s="64"/>
      <c r="S30" s="91">
        <v>624261.4795175075</v>
      </c>
      <c r="T30" s="64"/>
      <c r="U30" s="91">
        <v>708157.0563268545</v>
      </c>
      <c r="V30" s="64"/>
      <c r="W30" s="91">
        <v>737977.3753</v>
      </c>
      <c r="X30" s="64"/>
      <c r="Y30" s="91">
        <v>783662.73481</v>
      </c>
      <c r="Z30" s="64"/>
      <c r="AA30" s="91">
        <v>812575.01168</v>
      </c>
      <c r="AB30" s="64"/>
      <c r="AC30" s="91">
        <v>865579.9747399999</v>
      </c>
      <c r="AD30" s="64"/>
      <c r="AE30" s="91">
        <v>930196.227418</v>
      </c>
      <c r="AF30" s="64"/>
      <c r="AG30" s="91">
        <v>1002947.2531037265</v>
      </c>
      <c r="AH30" s="64"/>
      <c r="AI30" s="90" t="s">
        <v>2</v>
      </c>
    </row>
    <row r="31" spans="1:35" ht="13.5">
      <c r="A31" s="90" t="s">
        <v>3</v>
      </c>
      <c r="B31" s="83"/>
      <c r="C31" s="91">
        <v>114564.92733763659</v>
      </c>
      <c r="D31" s="64"/>
      <c r="E31" s="91">
        <v>136423.73757407474</v>
      </c>
      <c r="F31" s="64"/>
      <c r="G31" s="91">
        <v>160031.49303426972</v>
      </c>
      <c r="H31" s="91"/>
      <c r="I31" s="91">
        <v>182159.67499669443</v>
      </c>
      <c r="J31" s="64"/>
      <c r="K31" s="91">
        <v>208329.89245489406</v>
      </c>
      <c r="L31" s="64"/>
      <c r="M31" s="91">
        <v>225408.21344944887</v>
      </c>
      <c r="N31" s="64"/>
      <c r="O31" s="91">
        <v>226929.6241270299</v>
      </c>
      <c r="P31" s="64"/>
      <c r="Q31" s="91">
        <v>255902.9389071196</v>
      </c>
      <c r="R31" s="64"/>
      <c r="S31" s="91">
        <v>289449.9982871155</v>
      </c>
      <c r="T31" s="64"/>
      <c r="U31" s="91">
        <v>311366.46089815244</v>
      </c>
      <c r="V31" s="64"/>
      <c r="W31" s="91">
        <v>322204.64985</v>
      </c>
      <c r="X31" s="64"/>
      <c r="Y31" s="91">
        <v>346226.84469</v>
      </c>
      <c r="Z31" s="64"/>
      <c r="AA31" s="91">
        <v>360665.59705</v>
      </c>
      <c r="AB31" s="64"/>
      <c r="AC31" s="91">
        <v>374904.39506000007</v>
      </c>
      <c r="AD31" s="64"/>
      <c r="AE31" s="91">
        <v>409014.95627</v>
      </c>
      <c r="AF31" s="64"/>
      <c r="AG31" s="91">
        <v>443679.94805227336</v>
      </c>
      <c r="AH31" s="64"/>
      <c r="AI31" s="90" t="s">
        <v>3</v>
      </c>
    </row>
    <row r="32" spans="1:35" ht="13.5">
      <c r="A32" s="90" t="s">
        <v>4</v>
      </c>
      <c r="B32" s="83"/>
      <c r="C32" s="91">
        <v>5793.756686259661</v>
      </c>
      <c r="D32" s="64"/>
      <c r="E32" s="91">
        <v>5565.372086593824</v>
      </c>
      <c r="F32" s="64"/>
      <c r="G32" s="91">
        <v>7194.114889473874</v>
      </c>
      <c r="H32" s="91"/>
      <c r="I32" s="91">
        <v>6772.3651028331715</v>
      </c>
      <c r="J32" s="64"/>
      <c r="K32" s="91">
        <v>17575.42519202337</v>
      </c>
      <c r="L32" s="64"/>
      <c r="M32" s="91">
        <v>7498.18919861046</v>
      </c>
      <c r="N32" s="64"/>
      <c r="O32" s="91">
        <v>4132.231191326193</v>
      </c>
      <c r="P32" s="64"/>
      <c r="Q32" s="91">
        <v>3671.642572091402</v>
      </c>
      <c r="R32" s="64"/>
      <c r="S32" s="91">
        <v>5154.1957496423975</v>
      </c>
      <c r="T32" s="64"/>
      <c r="U32" s="91">
        <v>3837.583204115731</v>
      </c>
      <c r="V32" s="64"/>
      <c r="W32" s="91">
        <v>3847.2626900000005</v>
      </c>
      <c r="X32" s="64"/>
      <c r="Y32" s="91">
        <v>5192.233550000001</v>
      </c>
      <c r="Z32" s="64"/>
      <c r="AA32" s="91">
        <v>5201.5289</v>
      </c>
      <c r="AB32" s="64"/>
      <c r="AC32" s="91">
        <v>8100.24536</v>
      </c>
      <c r="AD32" s="64"/>
      <c r="AE32" s="91">
        <v>7124.76349</v>
      </c>
      <c r="AF32" s="64"/>
      <c r="AG32" s="91">
        <v>7250.97481108</v>
      </c>
      <c r="AH32" s="64"/>
      <c r="AI32" s="90" t="s">
        <v>4</v>
      </c>
    </row>
    <row r="33" spans="1:35" ht="14.25" thickBot="1">
      <c r="A33" s="92"/>
      <c r="B33" s="93"/>
      <c r="C33" s="94"/>
      <c r="D33" s="95"/>
      <c r="E33" s="94"/>
      <c r="F33" s="95"/>
      <c r="G33" s="94"/>
      <c r="H33" s="94"/>
      <c r="I33" s="94"/>
      <c r="J33" s="95"/>
      <c r="K33" s="94"/>
      <c r="L33" s="95"/>
      <c r="M33" s="94"/>
      <c r="N33" s="95"/>
      <c r="O33" s="94"/>
      <c r="P33" s="95"/>
      <c r="Q33" s="94"/>
      <c r="R33" s="95"/>
      <c r="S33" s="94"/>
      <c r="T33" s="95"/>
      <c r="U33" s="94"/>
      <c r="V33" s="95"/>
      <c r="W33" s="94"/>
      <c r="X33" s="95"/>
      <c r="Y33" s="94"/>
      <c r="Z33" s="95"/>
      <c r="AA33" s="94"/>
      <c r="AB33" s="95"/>
      <c r="AC33" s="94"/>
      <c r="AD33" s="95"/>
      <c r="AE33" s="94"/>
      <c r="AF33" s="95"/>
      <c r="AG33" s="94"/>
      <c r="AH33" s="95"/>
      <c r="AI33" s="92"/>
    </row>
    <row r="34" spans="1:35" ht="13.5">
      <c r="A34" s="86" t="s">
        <v>49</v>
      </c>
      <c r="B34" s="99"/>
      <c r="C34" s="88">
        <f>SUM(C35:C40)</f>
        <v>5197910.780561919</v>
      </c>
      <c r="D34" s="64"/>
      <c r="E34" s="88">
        <f>SUM(E35:E40)</f>
        <v>5849300.139263555</v>
      </c>
      <c r="F34" s="64"/>
      <c r="G34" s="88">
        <f>SUM(G35:G40)</f>
        <v>7011639.281804958</v>
      </c>
      <c r="H34" s="88"/>
      <c r="I34" s="88">
        <f>SUM(K35:K40)</f>
        <v>10414727.931963243</v>
      </c>
      <c r="J34" s="64"/>
      <c r="K34" s="88">
        <f>SUM(K35:K40)</f>
        <v>10414727.931963243</v>
      </c>
      <c r="L34" s="64"/>
      <c r="M34" s="88">
        <f>SUM(M35:M40)</f>
        <v>11258231.614096137</v>
      </c>
      <c r="N34" s="64"/>
      <c r="O34" s="88">
        <f>SUM(O35:O40)</f>
        <v>12521481.037343035</v>
      </c>
      <c r="P34" s="64"/>
      <c r="Q34" s="88">
        <f>SUM(Q35:Q40)</f>
        <v>13156330.54105514</v>
      </c>
      <c r="R34" s="64"/>
      <c r="S34" s="88">
        <f>SUM(S35:S40)</f>
        <v>14040213.047819419</v>
      </c>
      <c r="T34" s="64"/>
      <c r="U34" s="88">
        <f>SUM(U35:U40)</f>
        <v>14774465.410539413</v>
      </c>
      <c r="V34" s="64"/>
      <c r="W34" s="88">
        <v>15672600.88656</v>
      </c>
      <c r="X34" s="64"/>
      <c r="Y34" s="88">
        <v>16749795.31476</v>
      </c>
      <c r="Z34" s="64"/>
      <c r="AA34" s="88">
        <v>18027332.657560002</v>
      </c>
      <c r="AB34" s="64"/>
      <c r="AC34" s="88">
        <v>19316103.34406</v>
      </c>
      <c r="AD34" s="64"/>
      <c r="AE34" s="88">
        <v>33946066.73216429</v>
      </c>
      <c r="AF34" s="64"/>
      <c r="AG34" s="88">
        <v>36897986.74434785</v>
      </c>
      <c r="AH34" s="64"/>
      <c r="AI34" s="86" t="s">
        <v>49</v>
      </c>
    </row>
    <row r="35" spans="1:35" ht="13.5">
      <c r="A35" s="90" t="s">
        <v>46</v>
      </c>
      <c r="B35" s="83"/>
      <c r="C35" s="91">
        <v>2444199.1916616294</v>
      </c>
      <c r="D35" s="64"/>
      <c r="E35" s="91">
        <v>2902578.4812231483</v>
      </c>
      <c r="F35" s="64"/>
      <c r="G35" s="91">
        <v>3555969.1541918567</v>
      </c>
      <c r="H35" s="91"/>
      <c r="I35" s="97">
        <v>4506022.889334197</v>
      </c>
      <c r="J35" s="64"/>
      <c r="K35" s="97">
        <v>5159813.430246536</v>
      </c>
      <c r="L35" s="64"/>
      <c r="M35" s="91">
        <v>5200608.719327346</v>
      </c>
      <c r="N35" s="64"/>
      <c r="O35" s="91">
        <v>5739804.821912817</v>
      </c>
      <c r="P35" s="64"/>
      <c r="Q35" s="91">
        <v>6120129.296841303</v>
      </c>
      <c r="R35" s="64"/>
      <c r="S35" s="97">
        <v>6508982.351101872</v>
      </c>
      <c r="T35" s="64"/>
      <c r="U35" s="97">
        <v>6616131.96833612</v>
      </c>
      <c r="V35" s="64"/>
      <c r="W35" s="97">
        <v>6863809.518300001</v>
      </c>
      <c r="X35" s="64"/>
      <c r="Y35" s="97">
        <v>7185177.28396</v>
      </c>
      <c r="Z35" s="64"/>
      <c r="AA35" s="97">
        <v>7681622.0398900015</v>
      </c>
      <c r="AB35" s="64"/>
      <c r="AC35" s="97">
        <v>8110479.812300001</v>
      </c>
      <c r="AD35" s="64"/>
      <c r="AE35" s="97">
        <v>14958110.846130466</v>
      </c>
      <c r="AF35" s="64"/>
      <c r="AG35" s="97">
        <v>16434859.807248322</v>
      </c>
      <c r="AH35" s="64"/>
      <c r="AI35" s="90" t="s">
        <v>46</v>
      </c>
    </row>
    <row r="36" spans="1:35" ht="13.5">
      <c r="A36" s="90" t="s">
        <v>0</v>
      </c>
      <c r="B36" s="83"/>
      <c r="C36" s="91">
        <v>783579.0880461318</v>
      </c>
      <c r="D36" s="64"/>
      <c r="E36" s="91">
        <v>733433.4781650006</v>
      </c>
      <c r="F36" s="64"/>
      <c r="G36" s="91">
        <v>1004279.1477628272</v>
      </c>
      <c r="H36" s="91"/>
      <c r="I36" s="97">
        <v>1081635.9332143548</v>
      </c>
      <c r="J36" s="64"/>
      <c r="K36" s="97">
        <v>1473282.543338983</v>
      </c>
      <c r="L36" s="64"/>
      <c r="M36" s="91">
        <v>1904744.4779128053</v>
      </c>
      <c r="N36" s="64"/>
      <c r="O36" s="91">
        <v>2172485.5633140528</v>
      </c>
      <c r="P36" s="64"/>
      <c r="Q36" s="91">
        <v>2129862.3267568364</v>
      </c>
      <c r="R36" s="64"/>
      <c r="S36" s="97">
        <v>2198150.563863546</v>
      </c>
      <c r="T36" s="64"/>
      <c r="U36" s="97">
        <v>2257057.6585040702</v>
      </c>
      <c r="V36" s="64"/>
      <c r="W36" s="97">
        <v>2453970.10896</v>
      </c>
      <c r="X36" s="64"/>
      <c r="Y36" s="97">
        <v>2670399.748990001</v>
      </c>
      <c r="Z36" s="64"/>
      <c r="AA36" s="97">
        <v>2950272.783680001</v>
      </c>
      <c r="AB36" s="64"/>
      <c r="AC36" s="97">
        <v>3167076.6023400007</v>
      </c>
      <c r="AD36" s="64"/>
      <c r="AE36" s="97">
        <v>5796573.155508687</v>
      </c>
      <c r="AF36" s="64"/>
      <c r="AG36" s="97">
        <v>6289146.887005948</v>
      </c>
      <c r="AH36" s="64"/>
      <c r="AI36" s="90" t="s">
        <v>0</v>
      </c>
    </row>
    <row r="37" spans="1:35" ht="13.5">
      <c r="A37" s="90" t="s">
        <v>1</v>
      </c>
      <c r="B37" s="83"/>
      <c r="C37" s="91">
        <v>19090.89006094263</v>
      </c>
      <c r="D37" s="64"/>
      <c r="E37" s="91">
        <v>21828.01472625942</v>
      </c>
      <c r="F37" s="64"/>
      <c r="G37" s="91">
        <v>20486.453385308498</v>
      </c>
      <c r="H37" s="91"/>
      <c r="I37" s="97">
        <v>25578.80940704146</v>
      </c>
      <c r="J37" s="64"/>
      <c r="K37" s="97">
        <v>29259.795253206397</v>
      </c>
      <c r="L37" s="64"/>
      <c r="M37" s="91">
        <v>31507.499423028385</v>
      </c>
      <c r="N37" s="64"/>
      <c r="O37" s="91">
        <v>28526.965309581337</v>
      </c>
      <c r="P37" s="64"/>
      <c r="Q37" s="91">
        <v>7899.03799598524</v>
      </c>
      <c r="R37" s="64"/>
      <c r="S37" s="97">
        <v>10494.818915052949</v>
      </c>
      <c r="T37" s="64"/>
      <c r="U37" s="97">
        <v>11944.725199235512</v>
      </c>
      <c r="V37" s="64"/>
      <c r="W37" s="97">
        <v>44264.55213</v>
      </c>
      <c r="X37" s="64"/>
      <c r="Y37" s="97">
        <v>50133.64407</v>
      </c>
      <c r="Z37" s="64"/>
      <c r="AA37" s="97">
        <v>59205.91195</v>
      </c>
      <c r="AB37" s="64"/>
      <c r="AC37" s="97">
        <v>63431.756949999995</v>
      </c>
      <c r="AD37" s="64"/>
      <c r="AE37" s="97">
        <v>89130.508646</v>
      </c>
      <c r="AF37" s="64"/>
      <c r="AG37" s="97">
        <v>152539.77374358228</v>
      </c>
      <c r="AH37" s="64"/>
      <c r="AI37" s="90" t="s">
        <v>1</v>
      </c>
    </row>
    <row r="38" spans="1:35" ht="13.5">
      <c r="A38" s="90" t="s">
        <v>2</v>
      </c>
      <c r="B38" s="83"/>
      <c r="C38" s="91">
        <v>630444.4426059884</v>
      </c>
      <c r="D38" s="64"/>
      <c r="E38" s="91">
        <v>718927.6362224346</v>
      </c>
      <c r="F38" s="64"/>
      <c r="G38" s="91">
        <v>703659.0103097616</v>
      </c>
      <c r="H38" s="91"/>
      <c r="I38" s="97">
        <v>1120078.7916152913</v>
      </c>
      <c r="J38" s="64"/>
      <c r="K38" s="97">
        <v>1312202.4838185655</v>
      </c>
      <c r="L38" s="64"/>
      <c r="M38" s="91">
        <v>1528074.0254949334</v>
      </c>
      <c r="N38" s="64"/>
      <c r="O38" s="91">
        <v>1708783.5480809684</v>
      </c>
      <c r="P38" s="64"/>
      <c r="Q38" s="91">
        <v>1680162.5764848005</v>
      </c>
      <c r="R38" s="64"/>
      <c r="S38" s="97">
        <v>1823834.5601675976</v>
      </c>
      <c r="T38" s="64"/>
      <c r="U38" s="97">
        <v>1936372.6454569495</v>
      </c>
      <c r="V38" s="64"/>
      <c r="W38" s="97">
        <v>2061537.02264</v>
      </c>
      <c r="X38" s="64"/>
      <c r="Y38" s="97">
        <v>2220409.39924</v>
      </c>
      <c r="Z38" s="64"/>
      <c r="AA38" s="97">
        <v>2322723.3742500003</v>
      </c>
      <c r="AB38" s="64"/>
      <c r="AC38" s="97">
        <v>2558436.6450099996</v>
      </c>
      <c r="AD38" s="64"/>
      <c r="AE38" s="97">
        <v>3325900.5274645006</v>
      </c>
      <c r="AF38" s="64"/>
      <c r="AG38" s="97">
        <v>3513071.3404500005</v>
      </c>
      <c r="AH38" s="64"/>
      <c r="AI38" s="90" t="s">
        <v>2</v>
      </c>
    </row>
    <row r="39" spans="1:35" ht="13.5">
      <c r="A39" s="90" t="s">
        <v>3</v>
      </c>
      <c r="B39" s="83"/>
      <c r="C39" s="91">
        <v>1162039.9852932338</v>
      </c>
      <c r="D39" s="64"/>
      <c r="E39" s="91">
        <v>1218361.1624836226</v>
      </c>
      <c r="F39" s="64"/>
      <c r="G39" s="91">
        <v>1421620.7666089695</v>
      </c>
      <c r="H39" s="91"/>
      <c r="I39" s="97">
        <v>1847722.0554253364</v>
      </c>
      <c r="J39" s="64"/>
      <c r="K39" s="97">
        <v>2124073.295000782</v>
      </c>
      <c r="L39" s="64"/>
      <c r="M39" s="91">
        <v>2192194.2789237075</v>
      </c>
      <c r="N39" s="64"/>
      <c r="O39" s="91">
        <v>2576615.1999447066</v>
      </c>
      <c r="P39" s="64"/>
      <c r="Q39" s="91">
        <v>2864711.518997993</v>
      </c>
      <c r="R39" s="64"/>
      <c r="S39" s="97">
        <v>3135937.126771483</v>
      </c>
      <c r="T39" s="64"/>
      <c r="U39" s="97">
        <v>3561049.8589099934</v>
      </c>
      <c r="V39" s="64"/>
      <c r="W39" s="97">
        <v>3792310.7346400013</v>
      </c>
      <c r="X39" s="64"/>
      <c r="Y39" s="97">
        <v>4159850.2489899993</v>
      </c>
      <c r="Z39" s="64"/>
      <c r="AA39" s="97">
        <v>4508854.17737</v>
      </c>
      <c r="AB39" s="64"/>
      <c r="AC39" s="97">
        <v>4834345.6884</v>
      </c>
      <c r="AD39" s="64"/>
      <c r="AE39" s="97">
        <v>8431976.550826814</v>
      </c>
      <c r="AF39" s="64"/>
      <c r="AG39" s="97">
        <v>9096746.537050001</v>
      </c>
      <c r="AH39" s="64"/>
      <c r="AI39" s="90" t="s">
        <v>3</v>
      </c>
    </row>
    <row r="40" spans="1:35" ht="13.5">
      <c r="A40" s="90" t="s">
        <v>4</v>
      </c>
      <c r="B40" s="83"/>
      <c r="C40" s="91">
        <v>158557.18289399348</v>
      </c>
      <c r="D40" s="64"/>
      <c r="E40" s="91">
        <v>254171.36644309017</v>
      </c>
      <c r="F40" s="64"/>
      <c r="G40" s="91">
        <v>305624.7495462359</v>
      </c>
      <c r="H40" s="91"/>
      <c r="I40" s="97">
        <v>422544.78701333044</v>
      </c>
      <c r="J40" s="64"/>
      <c r="K40" s="97">
        <v>316096.3843051699</v>
      </c>
      <c r="L40" s="64"/>
      <c r="M40" s="91">
        <v>401102.6130143161</v>
      </c>
      <c r="N40" s="64"/>
      <c r="O40" s="91">
        <v>295264.938780907</v>
      </c>
      <c r="P40" s="64"/>
      <c r="Q40" s="91">
        <v>353565.7839782193</v>
      </c>
      <c r="R40" s="64"/>
      <c r="S40" s="97">
        <v>362813.6269998678</v>
      </c>
      <c r="T40" s="64"/>
      <c r="U40" s="97">
        <v>391908.5541330449</v>
      </c>
      <c r="V40" s="64"/>
      <c r="W40" s="97">
        <v>456708.94989000005</v>
      </c>
      <c r="X40" s="64"/>
      <c r="Y40" s="97">
        <v>463824.98951</v>
      </c>
      <c r="Z40" s="64"/>
      <c r="AA40" s="97">
        <v>504654.3704199999</v>
      </c>
      <c r="AB40" s="64"/>
      <c r="AC40" s="97">
        <v>582332.83906</v>
      </c>
      <c r="AD40" s="64"/>
      <c r="AE40" s="97">
        <v>1344375.1435878281</v>
      </c>
      <c r="AF40" s="64"/>
      <c r="AG40" s="97">
        <v>1411622.3988499998</v>
      </c>
      <c r="AH40" s="64"/>
      <c r="AI40" s="90" t="s">
        <v>4</v>
      </c>
    </row>
    <row r="41" spans="1:35" ht="14.25" thickBot="1">
      <c r="A41" s="92"/>
      <c r="B41" s="93"/>
      <c r="C41" s="94"/>
      <c r="D41" s="95"/>
      <c r="E41" s="94"/>
      <c r="F41" s="95"/>
      <c r="G41" s="94"/>
      <c r="H41" s="94"/>
      <c r="I41" s="94"/>
      <c r="J41" s="95"/>
      <c r="K41" s="94"/>
      <c r="L41" s="95"/>
      <c r="M41" s="94"/>
      <c r="N41" s="95"/>
      <c r="O41" s="94"/>
      <c r="P41" s="95"/>
      <c r="Q41" s="94"/>
      <c r="R41" s="95"/>
      <c r="S41" s="94"/>
      <c r="T41" s="95"/>
      <c r="U41" s="94"/>
      <c r="V41" s="95"/>
      <c r="W41" s="94"/>
      <c r="X41" s="95"/>
      <c r="Y41" s="94"/>
      <c r="Z41" s="95"/>
      <c r="AA41" s="94"/>
      <c r="AB41" s="95"/>
      <c r="AC41" s="94"/>
      <c r="AD41" s="95"/>
      <c r="AE41" s="94"/>
      <c r="AF41" s="95"/>
      <c r="AG41" s="94"/>
      <c r="AH41" s="95"/>
      <c r="AI41" s="92"/>
    </row>
    <row r="42" spans="1:35" ht="13.5">
      <c r="A42" s="86" t="s">
        <v>50</v>
      </c>
      <c r="B42" s="87"/>
      <c r="C42" s="88">
        <f>SUM(C43:C48)</f>
        <v>458875.6225568858</v>
      </c>
      <c r="D42" s="64"/>
      <c r="E42" s="88">
        <f>SUM(E43:E48)</f>
        <v>550974.9442249883</v>
      </c>
      <c r="F42" s="64"/>
      <c r="G42" s="88">
        <f>SUM(G43:G48)</f>
        <v>603694.649105093</v>
      </c>
      <c r="H42" s="88"/>
      <c r="I42" s="88">
        <f>SUM(K43:K48)</f>
        <v>753298.9756890604</v>
      </c>
      <c r="J42" s="64"/>
      <c r="K42" s="88">
        <f>SUM(K43:K48)</f>
        <v>753298.9756890604</v>
      </c>
      <c r="L42" s="64"/>
      <c r="M42" s="88">
        <f>SUM(M43:M48)</f>
        <v>804577.0855961439</v>
      </c>
      <c r="N42" s="64"/>
      <c r="O42" s="88">
        <f>SUM(O43:O48)</f>
        <v>819825.2818965258</v>
      </c>
      <c r="P42" s="64"/>
      <c r="Q42" s="88">
        <f>SUM(Q43:Q48)</f>
        <v>903841.8065931195</v>
      </c>
      <c r="R42" s="64"/>
      <c r="S42" s="88">
        <f>SUM(S43:S48)</f>
        <v>972068.6783452126</v>
      </c>
      <c r="T42" s="64"/>
      <c r="U42" s="88">
        <f>SUM(U43:U48)</f>
        <v>1027607.4568468393</v>
      </c>
      <c r="V42" s="64"/>
      <c r="W42" s="88">
        <v>1077520.1995400002</v>
      </c>
      <c r="X42" s="64"/>
      <c r="Y42" s="88">
        <v>1146375.65931</v>
      </c>
      <c r="Z42" s="64"/>
      <c r="AA42" s="88">
        <v>1246569.07601</v>
      </c>
      <c r="AB42" s="64"/>
      <c r="AC42" s="88">
        <v>1458004.08911</v>
      </c>
      <c r="AD42" s="64"/>
      <c r="AE42" s="88">
        <v>10150.031658126161</v>
      </c>
      <c r="AF42" s="64"/>
      <c r="AG42" s="88">
        <v>10401.681959999998</v>
      </c>
      <c r="AH42" s="64"/>
      <c r="AI42" s="86" t="s">
        <v>50</v>
      </c>
    </row>
    <row r="43" spans="1:35" ht="13.5">
      <c r="A43" s="90" t="s">
        <v>46</v>
      </c>
      <c r="B43" s="83"/>
      <c r="C43" s="91">
        <v>364737.6229412036</v>
      </c>
      <c r="D43" s="64"/>
      <c r="E43" s="91">
        <v>423563.17454791523</v>
      </c>
      <c r="F43" s="64"/>
      <c r="G43" s="91">
        <v>450738.9123532295</v>
      </c>
      <c r="H43" s="91"/>
      <c r="I43" s="91">
        <v>509824.9781111391</v>
      </c>
      <c r="J43" s="64"/>
      <c r="K43" s="91">
        <v>571386.0879941822</v>
      </c>
      <c r="L43" s="64"/>
      <c r="M43" s="91">
        <v>602912.1263290207</v>
      </c>
      <c r="N43" s="64"/>
      <c r="O43" s="91">
        <v>609719.5337803959</v>
      </c>
      <c r="P43" s="64"/>
      <c r="Q43" s="91">
        <v>689766.7968681233</v>
      </c>
      <c r="R43" s="64"/>
      <c r="S43" s="91">
        <v>725075.7472252441</v>
      </c>
      <c r="T43" s="64"/>
      <c r="U43" s="91">
        <v>751212.9515816305</v>
      </c>
      <c r="V43" s="64"/>
      <c r="W43" s="91">
        <v>768750.9177000001</v>
      </c>
      <c r="X43" s="64"/>
      <c r="Y43" s="91">
        <v>803237.62964</v>
      </c>
      <c r="Z43" s="64"/>
      <c r="AA43" s="91">
        <v>850925.4705100001</v>
      </c>
      <c r="AB43" s="64"/>
      <c r="AC43" s="91">
        <v>922195.7698400002</v>
      </c>
      <c r="AD43" s="64"/>
      <c r="AE43" s="91">
        <v>2447.3182981261625</v>
      </c>
      <c r="AF43" s="64"/>
      <c r="AG43" s="91">
        <v>1446.5006344035846</v>
      </c>
      <c r="AH43" s="64"/>
      <c r="AI43" s="90" t="s">
        <v>46</v>
      </c>
    </row>
    <row r="44" spans="1:35" ht="13.5">
      <c r="A44" s="90" t="s">
        <v>0</v>
      </c>
      <c r="B44" s="83"/>
      <c r="C44" s="91">
        <v>60218.160831169116</v>
      </c>
      <c r="D44" s="64"/>
      <c r="E44" s="91">
        <v>72926.86381359903</v>
      </c>
      <c r="F44" s="64"/>
      <c r="G44" s="91">
        <v>77452.55183846936</v>
      </c>
      <c r="H44" s="91"/>
      <c r="I44" s="91">
        <v>89151.99695286863</v>
      </c>
      <c r="J44" s="64"/>
      <c r="K44" s="91">
        <v>117828.1793540322</v>
      </c>
      <c r="L44" s="64"/>
      <c r="M44" s="91">
        <v>127413.28263567583</v>
      </c>
      <c r="N44" s="64"/>
      <c r="O44" s="91">
        <v>146408.73039829306</v>
      </c>
      <c r="P44" s="64"/>
      <c r="Q44" s="91">
        <v>153469.1620089528</v>
      </c>
      <c r="R44" s="64"/>
      <c r="S44" s="91">
        <v>190249.69203258923</v>
      </c>
      <c r="T44" s="64"/>
      <c r="U44" s="91">
        <v>195842.74554384046</v>
      </c>
      <c r="V44" s="64"/>
      <c r="W44" s="91">
        <v>211778.39005000002</v>
      </c>
      <c r="X44" s="64"/>
      <c r="Y44" s="91">
        <v>223751.83536000006</v>
      </c>
      <c r="Z44" s="64"/>
      <c r="AA44" s="91">
        <v>257894.5102399999</v>
      </c>
      <c r="AB44" s="64"/>
      <c r="AC44" s="91">
        <v>285874.99159999995</v>
      </c>
      <c r="AD44" s="64"/>
      <c r="AE44" s="91">
        <v>6723.3409</v>
      </c>
      <c r="AF44" s="64"/>
      <c r="AG44" s="91">
        <v>7657.5174949187085</v>
      </c>
      <c r="AH44" s="64"/>
      <c r="AI44" s="90" t="s">
        <v>0</v>
      </c>
    </row>
    <row r="45" spans="1:35" ht="13.5">
      <c r="A45" s="90" t="s">
        <v>1</v>
      </c>
      <c r="B45" s="83"/>
      <c r="C45" s="91">
        <v>0</v>
      </c>
      <c r="D45" s="64"/>
      <c r="E45" s="91">
        <v>0</v>
      </c>
      <c r="F45" s="64"/>
      <c r="G45" s="91">
        <v>0</v>
      </c>
      <c r="H45" s="91"/>
      <c r="I45" s="91">
        <v>0</v>
      </c>
      <c r="J45" s="64"/>
      <c r="K45" s="91">
        <v>0</v>
      </c>
      <c r="L45" s="64"/>
      <c r="M45" s="91">
        <v>0</v>
      </c>
      <c r="N45" s="64"/>
      <c r="O45" s="91">
        <v>0</v>
      </c>
      <c r="P45" s="64"/>
      <c r="Q45" s="91">
        <v>857.8700852235164</v>
      </c>
      <c r="R45" s="64"/>
      <c r="S45" s="91">
        <v>1637.4852691933215</v>
      </c>
      <c r="T45" s="64"/>
      <c r="U45" s="91">
        <v>1908.821908093229</v>
      </c>
      <c r="V45" s="64"/>
      <c r="W45" s="91">
        <v>2402.84639</v>
      </c>
      <c r="X45" s="64"/>
      <c r="Y45" s="91">
        <v>2762.2248099999997</v>
      </c>
      <c r="Z45" s="64"/>
      <c r="AA45" s="91">
        <v>2951.13629</v>
      </c>
      <c r="AB45" s="64"/>
      <c r="AC45" s="91">
        <v>3247.0939399999997</v>
      </c>
      <c r="AD45" s="64"/>
      <c r="AE45" s="91">
        <v>0</v>
      </c>
      <c r="AF45" s="64"/>
      <c r="AG45" s="91">
        <v>0</v>
      </c>
      <c r="AH45" s="64"/>
      <c r="AI45" s="90" t="s">
        <v>1</v>
      </c>
    </row>
    <row r="46" spans="1:35" ht="13.5">
      <c r="A46" s="90" t="s">
        <v>2</v>
      </c>
      <c r="B46" s="83"/>
      <c r="C46" s="91">
        <v>0</v>
      </c>
      <c r="D46" s="64"/>
      <c r="E46" s="91">
        <v>0</v>
      </c>
      <c r="F46" s="64"/>
      <c r="G46" s="91">
        <v>0</v>
      </c>
      <c r="H46" s="91"/>
      <c r="I46" s="91">
        <v>0</v>
      </c>
      <c r="J46" s="64"/>
      <c r="K46" s="91">
        <v>0</v>
      </c>
      <c r="L46" s="64"/>
      <c r="M46" s="91">
        <v>0</v>
      </c>
      <c r="N46" s="64"/>
      <c r="O46" s="91">
        <v>0</v>
      </c>
      <c r="P46" s="64"/>
      <c r="Q46" s="91">
        <v>0</v>
      </c>
      <c r="R46" s="64"/>
      <c r="S46" s="91">
        <v>0</v>
      </c>
      <c r="T46" s="64"/>
      <c r="U46" s="91">
        <v>0</v>
      </c>
      <c r="V46" s="64"/>
      <c r="W46" s="91">
        <v>0</v>
      </c>
      <c r="X46" s="64"/>
      <c r="Y46" s="91">
        <v>0</v>
      </c>
      <c r="Z46" s="64"/>
      <c r="AA46" s="91">
        <v>0</v>
      </c>
      <c r="AB46" s="64"/>
      <c r="AC46" s="91">
        <v>0</v>
      </c>
      <c r="AD46" s="64"/>
      <c r="AE46" s="91">
        <v>0</v>
      </c>
      <c r="AF46" s="64"/>
      <c r="AG46" s="91">
        <v>0</v>
      </c>
      <c r="AH46" s="64"/>
      <c r="AI46" s="90" t="s">
        <v>2</v>
      </c>
    </row>
    <row r="47" spans="1:35" ht="13.5">
      <c r="A47" s="90" t="s">
        <v>3</v>
      </c>
      <c r="B47" s="83"/>
      <c r="C47" s="91">
        <v>3439.1578979000637</v>
      </c>
      <c r="D47" s="64"/>
      <c r="E47" s="91">
        <v>2489.5646088012213</v>
      </c>
      <c r="F47" s="64"/>
      <c r="G47" s="91">
        <v>4984.491868306228</v>
      </c>
      <c r="H47" s="91"/>
      <c r="I47" s="91">
        <v>6116.24406500547</v>
      </c>
      <c r="J47" s="64"/>
      <c r="K47" s="91">
        <v>9895.128093709807</v>
      </c>
      <c r="L47" s="64"/>
      <c r="M47" s="91">
        <v>14748.40885050425</v>
      </c>
      <c r="N47" s="64"/>
      <c r="O47" s="91">
        <v>12106.726779897348</v>
      </c>
      <c r="P47" s="64"/>
      <c r="Q47" s="91">
        <v>10098.059232396354</v>
      </c>
      <c r="R47" s="64"/>
      <c r="S47" s="91">
        <v>8300.520887899222</v>
      </c>
      <c r="T47" s="64"/>
      <c r="U47" s="91">
        <v>14562.520153282127</v>
      </c>
      <c r="V47" s="64"/>
      <c r="W47" s="91">
        <v>18447.78098</v>
      </c>
      <c r="X47" s="64"/>
      <c r="Y47" s="91">
        <v>23527.671089999996</v>
      </c>
      <c r="Z47" s="64"/>
      <c r="AA47" s="91">
        <v>33189.70082000001</v>
      </c>
      <c r="AB47" s="64"/>
      <c r="AC47" s="91">
        <v>39381.340249999994</v>
      </c>
      <c r="AD47" s="64"/>
      <c r="AE47" s="91">
        <v>642.4646100000001</v>
      </c>
      <c r="AF47" s="64"/>
      <c r="AG47" s="91">
        <v>641.801095935418</v>
      </c>
      <c r="AH47" s="64"/>
      <c r="AI47" s="90" t="s">
        <v>3</v>
      </c>
    </row>
    <row r="48" spans="1:35" ht="13.5">
      <c r="A48" s="90" t="s">
        <v>4</v>
      </c>
      <c r="B48" s="83"/>
      <c r="C48" s="91">
        <v>30480.680886613056</v>
      </c>
      <c r="D48" s="64"/>
      <c r="E48" s="91">
        <v>51995.341254672865</v>
      </c>
      <c r="F48" s="64"/>
      <c r="G48" s="91">
        <v>70518.69304508793</v>
      </c>
      <c r="H48" s="91"/>
      <c r="I48" s="91">
        <v>76600.02313896602</v>
      </c>
      <c r="J48" s="64"/>
      <c r="K48" s="91">
        <v>54189.580247136175</v>
      </c>
      <c r="L48" s="64"/>
      <c r="M48" s="91">
        <v>59503.26778094311</v>
      </c>
      <c r="N48" s="64"/>
      <c r="O48" s="91">
        <v>51590.29093793949</v>
      </c>
      <c r="P48" s="64"/>
      <c r="Q48" s="91">
        <v>49649.91839842355</v>
      </c>
      <c r="R48" s="64"/>
      <c r="S48" s="91">
        <v>46805.23293028681</v>
      </c>
      <c r="T48" s="64"/>
      <c r="U48" s="91">
        <v>64080.41765999301</v>
      </c>
      <c r="V48" s="64"/>
      <c r="W48" s="91">
        <v>76140.26442</v>
      </c>
      <c r="X48" s="64"/>
      <c r="Y48" s="91">
        <v>93096.29841000002</v>
      </c>
      <c r="Z48" s="64"/>
      <c r="AA48" s="91">
        <v>101608.25814999998</v>
      </c>
      <c r="AB48" s="64"/>
      <c r="AC48" s="91">
        <v>207304.89347999997</v>
      </c>
      <c r="AD48" s="64"/>
      <c r="AE48" s="91">
        <v>336.90785</v>
      </c>
      <c r="AF48" s="64"/>
      <c r="AG48" s="91">
        <v>655.8627347422869</v>
      </c>
      <c r="AH48" s="64"/>
      <c r="AI48" s="90" t="s">
        <v>4</v>
      </c>
    </row>
    <row r="49" spans="1:35" ht="14.25" thickBot="1">
      <c r="A49" s="92"/>
      <c r="B49" s="93"/>
      <c r="C49" s="94"/>
      <c r="D49" s="95"/>
      <c r="E49" s="94"/>
      <c r="F49" s="95"/>
      <c r="G49" s="94"/>
      <c r="H49" s="94"/>
      <c r="I49" s="94"/>
      <c r="J49" s="95"/>
      <c r="K49" s="94"/>
      <c r="L49" s="95"/>
      <c r="M49" s="94"/>
      <c r="N49" s="95"/>
      <c r="O49" s="94"/>
      <c r="P49" s="95"/>
      <c r="Q49" s="94"/>
      <c r="R49" s="95"/>
      <c r="S49" s="94"/>
      <c r="T49" s="95"/>
      <c r="U49" s="94"/>
      <c r="V49" s="95"/>
      <c r="W49" s="94"/>
      <c r="X49" s="95"/>
      <c r="Y49" s="94"/>
      <c r="Z49" s="95"/>
      <c r="AA49" s="94"/>
      <c r="AB49" s="95"/>
      <c r="AC49" s="94"/>
      <c r="AD49" s="95"/>
      <c r="AE49" s="94"/>
      <c r="AF49" s="95"/>
      <c r="AG49" s="94"/>
      <c r="AH49" s="95"/>
      <c r="AI49" s="92"/>
    </row>
    <row r="50" spans="1:35" ht="13.5">
      <c r="A50" s="86" t="s">
        <v>51</v>
      </c>
      <c r="B50" s="87"/>
      <c r="C50" s="88">
        <f>SUM(C51:C56)</f>
        <v>606595.9778126618</v>
      </c>
      <c r="D50" s="64"/>
      <c r="E50" s="88">
        <f>SUM(E51:E56)</f>
        <v>643511.7179205518</v>
      </c>
      <c r="F50" s="64"/>
      <c r="G50" s="88">
        <f>SUM(G51:G56)</f>
        <v>707832.2645198571</v>
      </c>
      <c r="H50" s="88"/>
      <c r="I50" s="88">
        <f>SUM(K51:K56)</f>
        <v>732116.8848322205</v>
      </c>
      <c r="J50" s="64"/>
      <c r="K50" s="88">
        <f>SUM(K51:K56)</f>
        <v>732116.8848322205</v>
      </c>
      <c r="L50" s="64"/>
      <c r="M50" s="88">
        <f>SUM(M51:M56)</f>
        <v>740819.80455336</v>
      </c>
      <c r="N50" s="64"/>
      <c r="O50" s="88">
        <f>SUM(O51:O56)</f>
        <v>674191.3382121093</v>
      </c>
      <c r="P50" s="64"/>
      <c r="Q50" s="88">
        <f>SUM(Q51:Q56)</f>
        <v>653125.8639549001</v>
      </c>
      <c r="R50" s="64"/>
      <c r="S50" s="88">
        <f>SUM(S51:S56)</f>
        <v>634451.4933708366</v>
      </c>
      <c r="T50" s="64"/>
      <c r="U50" s="88">
        <f>SUM(U51:U56)</f>
        <v>692630.389576046</v>
      </c>
      <c r="V50" s="64"/>
      <c r="W50" s="88">
        <v>771976.0076</v>
      </c>
      <c r="X50" s="64"/>
      <c r="Y50" s="88">
        <v>779296.33503</v>
      </c>
      <c r="Z50" s="64"/>
      <c r="AA50" s="88">
        <v>649898.42896</v>
      </c>
      <c r="AB50" s="64"/>
      <c r="AC50" s="88">
        <v>739503</v>
      </c>
      <c r="AD50" s="64"/>
      <c r="AE50" s="88">
        <v>742744.35</v>
      </c>
      <c r="AF50" s="64"/>
      <c r="AG50" s="88">
        <v>844778.459999586</v>
      </c>
      <c r="AH50" s="64"/>
      <c r="AI50" s="86" t="s">
        <v>51</v>
      </c>
    </row>
    <row r="51" spans="1:35" ht="13.5">
      <c r="A51" s="90" t="s">
        <v>46</v>
      </c>
      <c r="B51" s="83"/>
      <c r="C51" s="91">
        <v>434330.4968122549</v>
      </c>
      <c r="D51" s="64"/>
      <c r="E51" s="91">
        <v>460662.36713158275</v>
      </c>
      <c r="F51" s="64"/>
      <c r="G51" s="91">
        <v>506563.30648705264</v>
      </c>
      <c r="H51" s="91"/>
      <c r="I51" s="97">
        <v>467223.7450892367</v>
      </c>
      <c r="J51" s="64"/>
      <c r="K51" s="97">
        <v>488874.8307492116</v>
      </c>
      <c r="L51" s="64"/>
      <c r="M51" s="91">
        <v>496666.9731831279</v>
      </c>
      <c r="N51" s="64"/>
      <c r="O51" s="91">
        <v>466078.89338988863</v>
      </c>
      <c r="P51" s="64"/>
      <c r="Q51" s="91">
        <v>473778.6133433702</v>
      </c>
      <c r="R51" s="64"/>
      <c r="S51" s="97">
        <v>461796.2844446101</v>
      </c>
      <c r="T51" s="64"/>
      <c r="U51" s="97">
        <v>494218.798551998</v>
      </c>
      <c r="V51" s="64"/>
      <c r="W51" s="97">
        <v>550834.99184</v>
      </c>
      <c r="X51" s="64"/>
      <c r="Y51" s="97">
        <v>556058.33098</v>
      </c>
      <c r="Z51" s="64"/>
      <c r="AA51" s="97">
        <v>469974.64033</v>
      </c>
      <c r="AB51" s="64"/>
      <c r="AC51" s="97">
        <v>538650.3280529121</v>
      </c>
      <c r="AD51" s="64"/>
      <c r="AE51" s="97">
        <v>540726.0208720701</v>
      </c>
      <c r="AF51" s="64"/>
      <c r="AG51" s="97">
        <v>615332.4524860764</v>
      </c>
      <c r="AH51" s="64"/>
      <c r="AI51" s="90" t="s">
        <v>46</v>
      </c>
    </row>
    <row r="52" spans="1:35" ht="13.5">
      <c r="A52" s="90" t="s">
        <v>0</v>
      </c>
      <c r="B52" s="83"/>
      <c r="C52" s="91">
        <v>146880.30998014196</v>
      </c>
      <c r="D52" s="64"/>
      <c r="E52" s="91">
        <v>155963.54012148737</v>
      </c>
      <c r="F52" s="64"/>
      <c r="G52" s="91">
        <v>171686.26962871515</v>
      </c>
      <c r="H52" s="91"/>
      <c r="I52" s="97">
        <v>163207.52418710792</v>
      </c>
      <c r="J52" s="64"/>
      <c r="K52" s="97">
        <v>175930.3759730718</v>
      </c>
      <c r="L52" s="64"/>
      <c r="M52" s="91">
        <v>187688.50143862722</v>
      </c>
      <c r="N52" s="64"/>
      <c r="O52" s="91">
        <v>177245.13542118928</v>
      </c>
      <c r="P52" s="64"/>
      <c r="Q52" s="91">
        <v>156587.67419284073</v>
      </c>
      <c r="R52" s="64"/>
      <c r="S52" s="97">
        <v>152936.76943475255</v>
      </c>
      <c r="T52" s="64"/>
      <c r="U52" s="97">
        <v>171934.33723854506</v>
      </c>
      <c r="V52" s="64"/>
      <c r="W52" s="97">
        <v>191630.6088</v>
      </c>
      <c r="X52" s="64"/>
      <c r="Y52" s="97">
        <v>193447.76217</v>
      </c>
      <c r="Z52" s="64"/>
      <c r="AA52" s="97">
        <v>164396.48812</v>
      </c>
      <c r="AB52" s="64"/>
      <c r="AC52" s="97">
        <v>185949.91498811726</v>
      </c>
      <c r="AD52" s="64"/>
      <c r="AE52" s="97">
        <v>186666.47429043695</v>
      </c>
      <c r="AF52" s="64"/>
      <c r="AG52" s="97">
        <v>212421.6978439785</v>
      </c>
      <c r="AH52" s="64"/>
      <c r="AI52" s="90" t="s">
        <v>0</v>
      </c>
    </row>
    <row r="53" spans="1:35" ht="13.5">
      <c r="A53" s="90" t="s">
        <v>1</v>
      </c>
      <c r="B53" s="83"/>
      <c r="C53" s="91">
        <v>9479.385677748127</v>
      </c>
      <c r="D53" s="64"/>
      <c r="E53" s="91">
        <v>10063.852089235874</v>
      </c>
      <c r="F53" s="64"/>
      <c r="G53" s="91">
        <v>11078.533968018943</v>
      </c>
      <c r="H53" s="91"/>
      <c r="I53" s="97">
        <v>13839.684402533869</v>
      </c>
      <c r="J53" s="64"/>
      <c r="K53" s="97">
        <v>8710.41864099143</v>
      </c>
      <c r="L53" s="64"/>
      <c r="M53" s="91">
        <v>13070.288365607683</v>
      </c>
      <c r="N53" s="64"/>
      <c r="O53" s="91">
        <v>14056.85456709098</v>
      </c>
      <c r="P53" s="64"/>
      <c r="Q53" s="91">
        <v>3308.922697823134</v>
      </c>
      <c r="R53" s="64"/>
      <c r="S53" s="97">
        <v>3152.3804006007044</v>
      </c>
      <c r="T53" s="64"/>
      <c r="U53" s="97">
        <v>7534.751069481238</v>
      </c>
      <c r="V53" s="64"/>
      <c r="W53" s="97">
        <v>8397.9091</v>
      </c>
      <c r="X53" s="64"/>
      <c r="Y53" s="97">
        <v>8477.54298</v>
      </c>
      <c r="Z53" s="64"/>
      <c r="AA53" s="97">
        <v>4126.4446</v>
      </c>
      <c r="AB53" s="64"/>
      <c r="AC53" s="97">
        <v>4897.290268498175</v>
      </c>
      <c r="AD53" s="64"/>
      <c r="AE53" s="97">
        <v>4916.162010914817</v>
      </c>
      <c r="AF53" s="64"/>
      <c r="AG53" s="97">
        <v>5594.4672721988245</v>
      </c>
      <c r="AH53" s="64"/>
      <c r="AI53" s="90" t="s">
        <v>1</v>
      </c>
    </row>
    <row r="54" spans="1:35" ht="13.5">
      <c r="A54" s="90" t="s">
        <v>2</v>
      </c>
      <c r="B54" s="83"/>
      <c r="C54" s="91">
        <v>0</v>
      </c>
      <c r="D54" s="64"/>
      <c r="E54" s="91">
        <v>0</v>
      </c>
      <c r="F54" s="64"/>
      <c r="G54" s="91">
        <v>0</v>
      </c>
      <c r="H54" s="91"/>
      <c r="I54" s="91">
        <v>0</v>
      </c>
      <c r="J54" s="64"/>
      <c r="K54" s="97">
        <v>0</v>
      </c>
      <c r="L54" s="64"/>
      <c r="M54" s="91">
        <v>0</v>
      </c>
      <c r="N54" s="64"/>
      <c r="O54" s="91">
        <v>0</v>
      </c>
      <c r="P54" s="64"/>
      <c r="Q54" s="91">
        <v>0</v>
      </c>
      <c r="R54" s="64"/>
      <c r="S54" s="97">
        <v>0</v>
      </c>
      <c r="T54" s="64"/>
      <c r="U54" s="97">
        <v>0</v>
      </c>
      <c r="V54" s="64"/>
      <c r="W54" s="97">
        <v>0</v>
      </c>
      <c r="X54" s="64"/>
      <c r="Y54" s="97">
        <v>0</v>
      </c>
      <c r="Z54" s="64"/>
      <c r="AA54" s="97">
        <v>0</v>
      </c>
      <c r="AB54" s="64"/>
      <c r="AC54" s="97">
        <v>0</v>
      </c>
      <c r="AD54" s="64"/>
      <c r="AE54" s="97">
        <v>0</v>
      </c>
      <c r="AF54" s="64"/>
      <c r="AG54" s="97">
        <v>0</v>
      </c>
      <c r="AH54" s="64"/>
      <c r="AI54" s="90" t="s">
        <v>2</v>
      </c>
    </row>
    <row r="55" spans="1:35" ht="13.5">
      <c r="A55" s="90" t="s">
        <v>3</v>
      </c>
      <c r="B55" s="100"/>
      <c r="C55" s="91">
        <v>0</v>
      </c>
      <c r="D55" s="64"/>
      <c r="E55" s="91">
        <v>0</v>
      </c>
      <c r="F55" s="64"/>
      <c r="G55" s="91">
        <v>0</v>
      </c>
      <c r="H55" s="91"/>
      <c r="I55" s="97">
        <v>0</v>
      </c>
      <c r="J55" s="64"/>
      <c r="K55" s="97">
        <v>0</v>
      </c>
      <c r="L55" s="64"/>
      <c r="M55" s="91">
        <v>0</v>
      </c>
      <c r="N55" s="64"/>
      <c r="O55" s="91">
        <v>0</v>
      </c>
      <c r="P55" s="64"/>
      <c r="Q55" s="91">
        <v>0</v>
      </c>
      <c r="R55" s="64"/>
      <c r="S55" s="97">
        <v>0</v>
      </c>
      <c r="T55" s="64"/>
      <c r="U55" s="97">
        <v>0</v>
      </c>
      <c r="V55" s="64"/>
      <c r="W55" s="97">
        <v>0</v>
      </c>
      <c r="X55" s="64"/>
      <c r="Y55" s="97">
        <v>0</v>
      </c>
      <c r="Z55" s="64"/>
      <c r="AA55" s="97">
        <v>0</v>
      </c>
      <c r="AB55" s="64"/>
      <c r="AC55" s="97">
        <v>0</v>
      </c>
      <c r="AD55" s="64"/>
      <c r="AE55" s="97">
        <v>0</v>
      </c>
      <c r="AF55" s="64"/>
      <c r="AG55" s="97">
        <v>0</v>
      </c>
      <c r="AH55" s="64"/>
      <c r="AI55" s="90" t="s">
        <v>3</v>
      </c>
    </row>
    <row r="56" spans="1:35" ht="13.5">
      <c r="A56" s="90" t="s">
        <v>4</v>
      </c>
      <c r="B56" s="101"/>
      <c r="C56" s="91">
        <v>15905.785342516798</v>
      </c>
      <c r="D56" s="64"/>
      <c r="E56" s="91">
        <v>16821.958578245765</v>
      </c>
      <c r="F56" s="64"/>
      <c r="G56" s="91">
        <v>18504.15443607034</v>
      </c>
      <c r="H56" s="91"/>
      <c r="I56" s="97">
        <v>55254.78767444376</v>
      </c>
      <c r="J56" s="64"/>
      <c r="K56" s="97">
        <v>58601.259468945704</v>
      </c>
      <c r="L56" s="64"/>
      <c r="M56" s="91">
        <v>43394.04156599714</v>
      </c>
      <c r="N56" s="64"/>
      <c r="O56" s="91">
        <v>16810.454833940355</v>
      </c>
      <c r="P56" s="64"/>
      <c r="Q56" s="91">
        <v>19450.65372086594</v>
      </c>
      <c r="R56" s="64"/>
      <c r="S56" s="97">
        <v>16566.05909087327</v>
      </c>
      <c r="T56" s="64"/>
      <c r="U56" s="97">
        <v>18942.50271602178</v>
      </c>
      <c r="V56" s="64"/>
      <c r="W56" s="97">
        <v>21112.49786</v>
      </c>
      <c r="X56" s="64"/>
      <c r="Y56" s="97">
        <v>21312.6989</v>
      </c>
      <c r="Z56" s="64"/>
      <c r="AA56" s="97">
        <v>11400.85591</v>
      </c>
      <c r="AB56" s="64"/>
      <c r="AC56" s="97">
        <v>10005.466690472545</v>
      </c>
      <c r="AD56" s="64"/>
      <c r="AE56" s="97">
        <v>10435.6928265782</v>
      </c>
      <c r="AF56" s="64"/>
      <c r="AG56" s="97">
        <v>11429.842397332452</v>
      </c>
      <c r="AH56" s="64"/>
      <c r="AI56" s="90" t="s">
        <v>4</v>
      </c>
    </row>
    <row r="57" spans="1:35" ht="14.25" thickBot="1">
      <c r="A57" s="92"/>
      <c r="B57" s="93"/>
      <c r="C57" s="94"/>
      <c r="D57" s="95"/>
      <c r="E57" s="94"/>
      <c r="F57" s="95"/>
      <c r="G57" s="94"/>
      <c r="H57" s="94"/>
      <c r="I57" s="94"/>
      <c r="J57" s="95"/>
      <c r="K57" s="94"/>
      <c r="L57" s="95"/>
      <c r="M57" s="94"/>
      <c r="N57" s="95"/>
      <c r="O57" s="94"/>
      <c r="P57" s="95"/>
      <c r="Q57" s="94"/>
      <c r="R57" s="95"/>
      <c r="S57" s="94"/>
      <c r="T57" s="95"/>
      <c r="U57" s="94"/>
      <c r="V57" s="95"/>
      <c r="W57" s="94"/>
      <c r="X57" s="95"/>
      <c r="Y57" s="94"/>
      <c r="Z57" s="95"/>
      <c r="AA57" s="94"/>
      <c r="AB57" s="95"/>
      <c r="AC57" s="94"/>
      <c r="AD57" s="95"/>
      <c r="AE57" s="94"/>
      <c r="AF57" s="95"/>
      <c r="AG57" s="94"/>
      <c r="AH57" s="95"/>
      <c r="AI57" s="92"/>
    </row>
    <row r="58" spans="1:35" ht="13.5">
      <c r="A58" s="102"/>
      <c r="B58" s="103"/>
      <c r="C58" s="101"/>
      <c r="D58" s="104"/>
      <c r="E58" s="101"/>
      <c r="F58" s="104"/>
      <c r="G58" s="101"/>
      <c r="H58" s="101"/>
      <c r="I58" s="101"/>
      <c r="J58" s="104"/>
      <c r="K58" s="101"/>
      <c r="L58" s="104"/>
      <c r="M58" s="101"/>
      <c r="N58" s="104"/>
      <c r="O58" s="101"/>
      <c r="P58" s="104"/>
      <c r="Q58" s="101"/>
      <c r="R58" s="104"/>
      <c r="S58" s="101"/>
      <c r="T58" s="104"/>
      <c r="U58" s="101"/>
      <c r="V58" s="104"/>
      <c r="W58" s="101"/>
      <c r="X58" s="104"/>
      <c r="Y58" s="101"/>
      <c r="Z58" s="104"/>
      <c r="AA58" s="101"/>
      <c r="AB58" s="104"/>
      <c r="AC58" s="101"/>
      <c r="AD58" s="104"/>
      <c r="AE58" s="101"/>
      <c r="AF58" s="104"/>
      <c r="AG58" s="101"/>
      <c r="AH58" s="104"/>
      <c r="AI58" s="102"/>
    </row>
    <row r="59" spans="1:35" ht="13.5">
      <c r="A59" s="105" t="s">
        <v>15</v>
      </c>
      <c r="B59" s="99"/>
      <c r="C59" s="106">
        <f>C50+C42+C34+C26+C18+C10</f>
        <v>12120645.76188643</v>
      </c>
      <c r="D59" s="64"/>
      <c r="E59" s="106">
        <f>E50+E42+E34+E26+E18+E10</f>
        <v>13817593.989204865</v>
      </c>
      <c r="F59" s="64"/>
      <c r="G59" s="106">
        <f>G50+G42+G34+G26+G18+G10</f>
        <v>16412833.296312734</v>
      </c>
      <c r="H59" s="106"/>
      <c r="I59" s="106">
        <f>I50+I42+I34+I26+I18+I10</f>
        <v>20697105.05092574</v>
      </c>
      <c r="J59" s="64"/>
      <c r="K59" s="106">
        <f>K50+K42+K34+K26+K18+K10</f>
        <v>20697105.05092574</v>
      </c>
      <c r="L59" s="64"/>
      <c r="M59" s="106">
        <f>M50+M42+M34+M26+M18+M10</f>
        <v>22153056.118197538</v>
      </c>
      <c r="N59" s="64"/>
      <c r="O59" s="106">
        <f>O50+O42+O34+O26+O18+O10</f>
        <v>22861672.909852713</v>
      </c>
      <c r="P59" s="64"/>
      <c r="Q59" s="106">
        <f>Q50+Q42+Q34+Q26+Q18+Q10</f>
        <v>24124781.690813065</v>
      </c>
      <c r="R59" s="64"/>
      <c r="S59" s="106">
        <f>S50+S42+S34+S26+S18+S10</f>
        <v>25686037.57645466</v>
      </c>
      <c r="T59" s="64"/>
      <c r="U59" s="106">
        <f>U50+U42+U34+U26+U18+U10</f>
        <v>26876527.225678217</v>
      </c>
      <c r="V59" s="64"/>
      <c r="W59" s="106">
        <f>W50+W42+W34+W26+W18+W10</f>
        <v>28615930.74504</v>
      </c>
      <c r="X59" s="64"/>
      <c r="Y59" s="106">
        <v>30680761.97157</v>
      </c>
      <c r="Z59" s="64"/>
      <c r="AA59" s="106">
        <v>32672785.65294</v>
      </c>
      <c r="AB59" s="64"/>
      <c r="AC59" s="106">
        <v>35213232.930910006</v>
      </c>
      <c r="AD59" s="64"/>
      <c r="AE59" s="106">
        <v>37956606.549876876</v>
      </c>
      <c r="AF59" s="64"/>
      <c r="AG59" s="106">
        <v>41267021.77554244</v>
      </c>
      <c r="AH59" s="64"/>
      <c r="AI59" s="105" t="s">
        <v>15</v>
      </c>
    </row>
    <row r="60" spans="1:35" ht="12.75" thickBot="1">
      <c r="A60" s="107"/>
      <c r="B60" s="108"/>
      <c r="C60" s="109"/>
      <c r="D60" s="108"/>
      <c r="E60" s="108"/>
      <c r="F60" s="108"/>
      <c r="G60" s="108"/>
      <c r="H60" s="108"/>
      <c r="I60" s="108"/>
      <c r="J60" s="108"/>
      <c r="K60" s="109"/>
      <c r="L60" s="108"/>
      <c r="M60" s="108"/>
      <c r="N60" s="109"/>
      <c r="O60" s="108"/>
      <c r="P60" s="108"/>
      <c r="Q60" s="108"/>
      <c r="R60" s="108"/>
      <c r="S60" s="109"/>
      <c r="T60" s="108"/>
      <c r="U60" s="108"/>
      <c r="V60" s="109"/>
      <c r="W60" s="108"/>
      <c r="X60" s="108"/>
      <c r="Y60" s="108"/>
      <c r="Z60" s="108"/>
      <c r="AA60" s="109"/>
      <c r="AB60" s="108"/>
      <c r="AC60" s="108"/>
      <c r="AD60" s="108"/>
      <c r="AE60" s="108"/>
      <c r="AF60" s="108"/>
      <c r="AG60" s="108"/>
      <c r="AH60" s="108"/>
      <c r="AI60" s="107"/>
    </row>
    <row r="61" spans="1:60" s="151" customFormat="1" ht="11.25">
      <c r="A61" s="151" t="s">
        <v>101</v>
      </c>
      <c r="J61" s="151" t="s">
        <v>102</v>
      </c>
      <c r="M61" s="152"/>
      <c r="O61" s="152"/>
      <c r="Q61" s="152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35" s="67" customFormat="1" ht="12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M62" s="23"/>
      <c r="O62" s="23"/>
      <c r="Q62" s="23"/>
      <c r="AI62" s="150"/>
    </row>
    <row r="63" spans="1:35" s="67" customFormat="1" ht="12">
      <c r="A63" s="163" t="s">
        <v>103</v>
      </c>
      <c r="M63" s="23"/>
      <c r="O63" s="23"/>
      <c r="Q63" s="23"/>
      <c r="AI63" s="150"/>
    </row>
    <row r="64" spans="1:35" s="67" customFormat="1" ht="12">
      <c r="A64" s="150" t="s">
        <v>104</v>
      </c>
      <c r="M64" s="23"/>
      <c r="O64" s="23"/>
      <c r="Q64" s="23"/>
      <c r="AI64" s="150"/>
    </row>
    <row r="65" spans="1:35" s="67" customFormat="1" ht="12">
      <c r="A65" s="150" t="s">
        <v>105</v>
      </c>
      <c r="M65" s="23"/>
      <c r="O65" s="23"/>
      <c r="Q65" s="23"/>
      <c r="AI65" s="150"/>
    </row>
    <row r="66" spans="1:35" s="67" customFormat="1" ht="12">
      <c r="A66" s="150" t="s">
        <v>106</v>
      </c>
      <c r="M66" s="23"/>
      <c r="O66" s="23"/>
      <c r="Q66" s="23"/>
      <c r="AI66" s="150"/>
    </row>
    <row r="67" spans="1:35" s="67" customFormat="1" ht="12">
      <c r="A67" s="150" t="s">
        <v>107</v>
      </c>
      <c r="B67" s="17"/>
      <c r="C67" s="17"/>
      <c r="D67" s="17"/>
      <c r="E67" s="17"/>
      <c r="F67" s="17"/>
      <c r="G67" s="17"/>
      <c r="H67" s="17"/>
      <c r="I67" s="17"/>
      <c r="J67" s="17"/>
      <c r="K67" s="23"/>
      <c r="L67" s="23"/>
      <c r="M67" s="23"/>
      <c r="N67" s="23"/>
      <c r="O67" s="23"/>
      <c r="P67" s="23"/>
      <c r="Q67" s="23"/>
      <c r="R67" s="23"/>
      <c r="T67" s="23"/>
      <c r="V67" s="23"/>
      <c r="X67" s="23"/>
      <c r="Z67" s="23"/>
      <c r="AB67" s="23"/>
      <c r="AD67" s="23"/>
      <c r="AF67" s="23"/>
      <c r="AH67" s="23"/>
      <c r="AI67" s="150"/>
    </row>
    <row r="65536" spans="7:8" ht="12">
      <c r="G65536" s="67">
        <f>SUM(G59:G65535)</f>
        <v>16412833.296312734</v>
      </c>
      <c r="H65536" s="67"/>
    </row>
  </sheetData>
  <hyperlinks>
    <hyperlink ref="E1" location="CONTENIDO!A1" display="CONTENIDO!A1"/>
  </hyperlinks>
  <printOptions/>
  <pageMargins left="0.75" right="0.75" top="1" bottom="1" header="0" footer="0"/>
  <pageSetup fitToHeight="1" fitToWidth="1" horizontalDpi="600" verticalDpi="600" orientation="landscape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2"/>
  <sheetViews>
    <sheetView showGridLines="0" workbookViewId="0" topLeftCell="Q57">
      <selection activeCell="AG64" sqref="AG64"/>
    </sheetView>
  </sheetViews>
  <sheetFormatPr defaultColWidth="11.421875" defaultRowHeight="12.75"/>
  <cols>
    <col min="1" max="1" width="26.8515625" style="17" customWidth="1"/>
    <col min="2" max="2" width="0.85546875" style="17" customWidth="1"/>
    <col min="3" max="3" width="10.7109375" style="17" customWidth="1"/>
    <col min="4" max="4" width="0.85546875" style="17" customWidth="1"/>
    <col min="5" max="5" width="10.7109375" style="17" customWidth="1"/>
    <col min="6" max="6" width="0.85546875" style="17" customWidth="1"/>
    <col min="7" max="7" width="10.7109375" style="17" customWidth="1"/>
    <col min="8" max="8" width="0.71875" style="17" customWidth="1"/>
    <col min="9" max="9" width="10.7109375" style="17" customWidth="1"/>
    <col min="10" max="10" width="0.85546875" style="17" customWidth="1"/>
    <col min="11" max="11" width="10.7109375" style="17" customWidth="1"/>
    <col min="12" max="12" width="0.85546875" style="17" customWidth="1"/>
    <col min="13" max="13" width="10.7109375" style="17" customWidth="1"/>
    <col min="14" max="14" width="0.85546875" style="17" customWidth="1"/>
    <col min="15" max="15" width="10.7109375" style="17" customWidth="1"/>
    <col min="16" max="16" width="0.85546875" style="17" customWidth="1"/>
    <col min="17" max="17" width="10.7109375" style="17" customWidth="1"/>
    <col min="18" max="18" width="0.85546875" style="17" customWidth="1"/>
    <col min="19" max="19" width="10.7109375" style="17" customWidth="1"/>
    <col min="20" max="20" width="0.85546875" style="17" customWidth="1"/>
    <col min="21" max="21" width="10.7109375" style="17" customWidth="1"/>
    <col min="22" max="22" width="0.85546875" style="17" customWidth="1"/>
    <col min="23" max="23" width="10.7109375" style="17" customWidth="1"/>
    <col min="24" max="24" width="0.85546875" style="17" customWidth="1"/>
    <col min="25" max="25" width="10.7109375" style="17" customWidth="1"/>
    <col min="26" max="26" width="0.85546875" style="17" customWidth="1"/>
    <col min="27" max="27" width="10.7109375" style="17" customWidth="1"/>
    <col min="28" max="28" width="0.85546875" style="17" customWidth="1"/>
    <col min="29" max="29" width="10.7109375" style="17" customWidth="1"/>
    <col min="30" max="30" width="0.85546875" style="17" customWidth="1"/>
    <col min="31" max="31" width="10.7109375" style="17" customWidth="1"/>
    <col min="32" max="32" width="0.85546875" style="17" customWidth="1"/>
    <col min="33" max="33" width="10.7109375" style="17" customWidth="1"/>
    <col min="34" max="34" width="33.8515625" style="17" customWidth="1"/>
    <col min="35" max="35" width="3.140625" style="11" customWidth="1"/>
    <col min="36" max="63" width="11.57421875" style="11" customWidth="1"/>
    <col min="64" max="16384" width="11.57421875" style="17" customWidth="1"/>
  </cols>
  <sheetData>
    <row r="1" ht="12.75" thickTop="1">
      <c r="C1" s="12" t="s">
        <v>96</v>
      </c>
    </row>
    <row r="2" ht="15" customHeight="1" thickBot="1">
      <c r="A2" s="110"/>
    </row>
    <row r="3" spans="1:63" s="67" customFormat="1" ht="15" customHeight="1" thickTop="1">
      <c r="A3" s="13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4"/>
      <c r="U3" s="15"/>
      <c r="V3" s="14"/>
      <c r="W3" s="15"/>
      <c r="X3" s="14"/>
      <c r="Y3" s="15"/>
      <c r="Z3" s="14"/>
      <c r="AA3" s="15"/>
      <c r="AB3" s="14"/>
      <c r="AC3" s="15"/>
      <c r="AD3" s="14"/>
      <c r="AE3" s="15"/>
      <c r="AF3" s="14"/>
      <c r="AG3" s="15"/>
      <c r="AH3" s="16" t="str">
        <f>A3</f>
        <v>GASTO SANITARIO PÚBLICO. TOTAL CONSOLIDADO</v>
      </c>
      <c r="AI3" s="71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20"/>
    </row>
    <row r="4" spans="1:63" s="67" customFormat="1" ht="15" customHeight="1">
      <c r="A4" s="18" t="s">
        <v>109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19"/>
      <c r="U4" s="20"/>
      <c r="V4" s="19"/>
      <c r="W4" s="20"/>
      <c r="X4" s="19"/>
      <c r="Y4" s="20"/>
      <c r="Z4" s="19"/>
      <c r="AA4" s="20"/>
      <c r="AB4" s="19"/>
      <c r="AC4" s="20"/>
      <c r="AD4" s="19"/>
      <c r="AE4" s="20"/>
      <c r="AF4" s="19"/>
      <c r="AG4" s="20"/>
      <c r="AH4" s="22" t="str">
        <f>A4</f>
        <v>ESTRUCTURA SECTORIAL  1988 - 2003</v>
      </c>
      <c r="AI4" s="71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20"/>
    </row>
    <row r="5" spans="1:63" s="67" customFormat="1" ht="15" customHeight="1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3"/>
      <c r="O5" s="19"/>
      <c r="P5" s="19"/>
      <c r="Q5" s="19"/>
      <c r="R5" s="23"/>
      <c r="S5" s="20"/>
      <c r="T5" s="19"/>
      <c r="U5" s="20"/>
      <c r="V5" s="19"/>
      <c r="W5" s="20"/>
      <c r="X5" s="23"/>
      <c r="Y5" s="20"/>
      <c r="Z5" s="19"/>
      <c r="AA5" s="20"/>
      <c r="AB5" s="19"/>
      <c r="AC5" s="20"/>
      <c r="AD5" s="19"/>
      <c r="AE5" s="20"/>
      <c r="AF5" s="19"/>
      <c r="AG5" s="20"/>
      <c r="AH5" s="22" t="str">
        <f>A5</f>
        <v>CLASIFICACION FUNCIONAL</v>
      </c>
      <c r="AI5" s="71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20"/>
    </row>
    <row r="6" spans="1:63" s="67" customFormat="1" ht="17.25" customHeight="1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/>
      <c r="U6" s="26"/>
      <c r="V6" s="25"/>
      <c r="W6" s="26"/>
      <c r="X6" s="25"/>
      <c r="Y6" s="26"/>
      <c r="Z6" s="25"/>
      <c r="AA6" s="26"/>
      <c r="AB6" s="25"/>
      <c r="AC6" s="26"/>
      <c r="AD6" s="25"/>
      <c r="AE6" s="26"/>
      <c r="AF6" s="25"/>
      <c r="AG6" s="26"/>
      <c r="AH6" s="25"/>
      <c r="AI6" s="7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20"/>
    </row>
    <row r="7" spans="1:25" ht="12">
      <c r="A7" s="75"/>
      <c r="B7" s="76"/>
      <c r="C7" s="77" t="s">
        <v>43</v>
      </c>
      <c r="E7" s="78"/>
      <c r="G7" s="78"/>
      <c r="H7" s="78"/>
      <c r="I7" s="79"/>
      <c r="K7" s="78"/>
      <c r="Y7" s="77" t="s">
        <v>43</v>
      </c>
    </row>
    <row r="8" spans="1:34" ht="12">
      <c r="A8" s="80" t="s">
        <v>44</v>
      </c>
      <c r="B8" s="81"/>
      <c r="C8" s="35">
        <v>1988</v>
      </c>
      <c r="D8" s="36"/>
      <c r="E8" s="35">
        <v>1989</v>
      </c>
      <c r="F8" s="36"/>
      <c r="G8" s="35">
        <v>1990</v>
      </c>
      <c r="H8" s="35"/>
      <c r="I8" s="35">
        <v>1991</v>
      </c>
      <c r="J8" s="36"/>
      <c r="K8" s="35">
        <v>1992</v>
      </c>
      <c r="L8" s="36"/>
      <c r="M8" s="35">
        <v>1993</v>
      </c>
      <c r="N8" s="36"/>
      <c r="O8" s="35">
        <v>1994</v>
      </c>
      <c r="P8" s="36"/>
      <c r="Q8" s="35">
        <v>1995</v>
      </c>
      <c r="R8" s="36"/>
      <c r="S8" s="35">
        <v>1996</v>
      </c>
      <c r="T8" s="36"/>
      <c r="U8" s="35">
        <v>1997</v>
      </c>
      <c r="V8" s="36"/>
      <c r="W8" s="35">
        <v>1998</v>
      </c>
      <c r="X8" s="36"/>
      <c r="Y8" s="35">
        <v>1999</v>
      </c>
      <c r="Z8" s="36"/>
      <c r="AA8" s="35">
        <v>2000</v>
      </c>
      <c r="AB8" s="36"/>
      <c r="AC8" s="35">
        <v>2001</v>
      </c>
      <c r="AD8" s="36"/>
      <c r="AE8" s="35" t="s">
        <v>111</v>
      </c>
      <c r="AF8" s="36"/>
      <c r="AG8" s="35" t="s">
        <v>108</v>
      </c>
      <c r="AH8" s="81" t="s">
        <v>44</v>
      </c>
    </row>
    <row r="9" spans="1:34" ht="6.75" customHeight="1">
      <c r="A9" s="82"/>
      <c r="B9" s="83"/>
      <c r="C9" s="84"/>
      <c r="E9" s="84"/>
      <c r="G9" s="84"/>
      <c r="H9" s="84"/>
      <c r="I9" s="85"/>
      <c r="K9" s="85"/>
      <c r="AH9" s="83"/>
    </row>
    <row r="10" spans="1:34" ht="13.5">
      <c r="A10" s="105" t="s">
        <v>45</v>
      </c>
      <c r="B10" s="99"/>
      <c r="C10" s="106">
        <v>320573.84635726566</v>
      </c>
      <c r="D10" s="104"/>
      <c r="E10" s="106">
        <v>381083.7450266249</v>
      </c>
      <c r="F10" s="104"/>
      <c r="G10" s="106">
        <v>398212.5900015626</v>
      </c>
      <c r="H10" s="106"/>
      <c r="I10" s="106">
        <v>382015.17008642555</v>
      </c>
      <c r="J10" s="104"/>
      <c r="K10" s="106">
        <v>391954.70727104443</v>
      </c>
      <c r="L10" s="104"/>
      <c r="M10" s="106">
        <v>437439.43194138934</v>
      </c>
      <c r="N10" s="104"/>
      <c r="O10" s="106">
        <v>476387.27271525253</v>
      </c>
      <c r="P10" s="104"/>
      <c r="Q10" s="106">
        <v>413171.4975418604</v>
      </c>
      <c r="R10" s="104"/>
      <c r="S10" s="106">
        <v>436740.36947219115</v>
      </c>
      <c r="T10" s="104"/>
      <c r="U10" s="106">
        <v>466693.5082038152</v>
      </c>
      <c r="V10" s="104"/>
      <c r="W10" s="106">
        <v>464442.58443000005</v>
      </c>
      <c r="X10" s="104"/>
      <c r="Y10" s="106">
        <v>587413.67097</v>
      </c>
      <c r="Z10" s="104"/>
      <c r="AA10" s="106">
        <v>512888.88097000006</v>
      </c>
      <c r="AB10" s="104"/>
      <c r="AC10" s="106">
        <v>530863.7479900001</v>
      </c>
      <c r="AD10" s="104"/>
      <c r="AE10" s="106">
        <v>516132.25282483996</v>
      </c>
      <c r="AF10" s="104"/>
      <c r="AG10" s="106">
        <v>645842.79134096</v>
      </c>
      <c r="AH10" s="99" t="s">
        <v>45</v>
      </c>
    </row>
    <row r="11" spans="1:34" ht="13.5">
      <c r="A11" s="112" t="s">
        <v>5</v>
      </c>
      <c r="B11" s="100"/>
      <c r="C11" s="101">
        <v>189553.20760160108</v>
      </c>
      <c r="D11" s="104"/>
      <c r="E11" s="101">
        <v>213301.2368167995</v>
      </c>
      <c r="F11" s="104"/>
      <c r="G11" s="101">
        <v>243097.43238012813</v>
      </c>
      <c r="H11" s="101"/>
      <c r="I11" s="101">
        <v>240385.96503311576</v>
      </c>
      <c r="J11" s="104"/>
      <c r="K11" s="101">
        <v>251797.38940776268</v>
      </c>
      <c r="L11" s="104"/>
      <c r="M11" s="101">
        <v>275876.01741132064</v>
      </c>
      <c r="N11" s="104"/>
      <c r="O11" s="101">
        <v>263971.04911470914</v>
      </c>
      <c r="P11" s="104"/>
      <c r="Q11" s="101">
        <v>258997.7790859808</v>
      </c>
      <c r="R11" s="104"/>
      <c r="S11" s="101">
        <v>278139.990516029</v>
      </c>
      <c r="T11" s="104"/>
      <c r="U11" s="101">
        <v>278389.38512855646</v>
      </c>
      <c r="V11" s="104"/>
      <c r="W11" s="101">
        <v>270026.61794</v>
      </c>
      <c r="X11" s="104"/>
      <c r="Y11" s="101">
        <v>272633.2602</v>
      </c>
      <c r="Z11" s="104"/>
      <c r="AA11" s="101">
        <v>260788.37713</v>
      </c>
      <c r="AB11" s="104"/>
      <c r="AC11" s="101">
        <v>250218.31714000003</v>
      </c>
      <c r="AD11" s="104"/>
      <c r="AE11" s="101">
        <v>172120.2792398</v>
      </c>
      <c r="AF11" s="104"/>
      <c r="AG11" s="101">
        <v>232578.35872000002</v>
      </c>
      <c r="AH11" s="113" t="s">
        <v>5</v>
      </c>
    </row>
    <row r="12" spans="1:34" ht="13.5">
      <c r="A12" s="112" t="s">
        <v>6</v>
      </c>
      <c r="B12" s="100"/>
      <c r="C12" s="101">
        <v>23078.864808337243</v>
      </c>
      <c r="D12" s="104"/>
      <c r="E12" s="101">
        <v>24729.607124397484</v>
      </c>
      <c r="F12" s="104"/>
      <c r="G12" s="101">
        <v>27183.7210823026</v>
      </c>
      <c r="H12" s="101"/>
      <c r="I12" s="101">
        <v>3224.073215294556</v>
      </c>
      <c r="J12" s="104"/>
      <c r="K12" s="101">
        <v>3484.1039570636954</v>
      </c>
      <c r="L12" s="104"/>
      <c r="M12" s="101">
        <v>28045.225217265874</v>
      </c>
      <c r="N12" s="104"/>
      <c r="O12" s="101">
        <v>93920.3286394288</v>
      </c>
      <c r="P12" s="104"/>
      <c r="Q12" s="101">
        <v>40950.442050412894</v>
      </c>
      <c r="R12" s="104"/>
      <c r="S12" s="101">
        <v>38147.64635245754</v>
      </c>
      <c r="T12" s="104"/>
      <c r="U12" s="101">
        <v>39515.60318175808</v>
      </c>
      <c r="V12" s="104"/>
      <c r="W12" s="101">
        <v>47662.53044</v>
      </c>
      <c r="X12" s="104"/>
      <c r="Y12" s="101">
        <v>136912.66257000001</v>
      </c>
      <c r="Z12" s="104"/>
      <c r="AA12" s="101">
        <v>64230.15749</v>
      </c>
      <c r="AB12" s="104"/>
      <c r="AC12" s="101">
        <v>54281.53926</v>
      </c>
      <c r="AD12" s="104"/>
      <c r="AE12" s="101">
        <v>59579.86034000001</v>
      </c>
      <c r="AF12" s="104"/>
      <c r="AG12" s="101">
        <v>72324.07125000001</v>
      </c>
      <c r="AH12" s="113" t="s">
        <v>6</v>
      </c>
    </row>
    <row r="13" spans="1:34" ht="13.5">
      <c r="A13" s="112" t="s">
        <v>11</v>
      </c>
      <c r="B13" s="100"/>
      <c r="C13" s="101">
        <v>19484.81242412222</v>
      </c>
      <c r="D13" s="104"/>
      <c r="E13" s="101">
        <v>21606.385152596973</v>
      </c>
      <c r="F13" s="104"/>
      <c r="G13" s="101">
        <v>18787.638383037032</v>
      </c>
      <c r="H13" s="101"/>
      <c r="I13" s="101">
        <v>24745.0338429916</v>
      </c>
      <c r="J13" s="104"/>
      <c r="K13" s="101">
        <v>16946.127787193633</v>
      </c>
      <c r="L13" s="104"/>
      <c r="M13" s="101">
        <v>20430.169419302103</v>
      </c>
      <c r="N13" s="104"/>
      <c r="O13" s="101">
        <v>12948.464672508506</v>
      </c>
      <c r="P13" s="104"/>
      <c r="Q13" s="101">
        <v>10892.667405911554</v>
      </c>
      <c r="R13" s="104"/>
      <c r="S13" s="101">
        <v>11814.293462190328</v>
      </c>
      <c r="T13" s="104"/>
      <c r="U13" s="101">
        <v>13922.621055858064</v>
      </c>
      <c r="V13" s="104"/>
      <c r="W13" s="101">
        <v>23827.242110000003</v>
      </c>
      <c r="X13" s="104"/>
      <c r="Y13" s="101">
        <v>28763.47705</v>
      </c>
      <c r="Z13" s="104"/>
      <c r="AA13" s="101">
        <v>36925.72436</v>
      </c>
      <c r="AB13" s="104"/>
      <c r="AC13" s="101">
        <v>34228.79072999999</v>
      </c>
      <c r="AD13" s="104"/>
      <c r="AE13" s="101">
        <v>40016.97160504</v>
      </c>
      <c r="AF13" s="104"/>
      <c r="AG13" s="101">
        <v>70974.42447096</v>
      </c>
      <c r="AH13" s="113" t="s">
        <v>11</v>
      </c>
    </row>
    <row r="14" spans="1:34" ht="13.5">
      <c r="A14" s="112" t="s">
        <v>7</v>
      </c>
      <c r="B14" s="100"/>
      <c r="C14" s="101">
        <v>65516.32949887611</v>
      </c>
      <c r="D14" s="104"/>
      <c r="E14" s="101">
        <v>88420.90079694206</v>
      </c>
      <c r="F14" s="104"/>
      <c r="G14" s="101">
        <v>81617.44377531763</v>
      </c>
      <c r="H14" s="101"/>
      <c r="I14" s="101">
        <v>92878.86307742239</v>
      </c>
      <c r="J14" s="104"/>
      <c r="K14" s="101">
        <v>104062.15628117751</v>
      </c>
      <c r="L14" s="104"/>
      <c r="M14" s="101">
        <v>98980.62942795668</v>
      </c>
      <c r="N14" s="104"/>
      <c r="O14" s="101">
        <v>95922.6442008342</v>
      </c>
      <c r="P14" s="104"/>
      <c r="Q14" s="101">
        <v>91827.16112533507</v>
      </c>
      <c r="R14" s="104"/>
      <c r="S14" s="101">
        <v>97903.64762059308</v>
      </c>
      <c r="T14" s="104"/>
      <c r="U14" s="101">
        <v>122936.15283737815</v>
      </c>
      <c r="V14" s="104"/>
      <c r="W14" s="101">
        <v>104076.38392</v>
      </c>
      <c r="X14" s="104"/>
      <c r="Y14" s="101">
        <v>115689.18697</v>
      </c>
      <c r="Z14" s="104"/>
      <c r="AA14" s="101">
        <v>106264.92973999999</v>
      </c>
      <c r="AB14" s="104"/>
      <c r="AC14" s="101">
        <v>124894.07575000002</v>
      </c>
      <c r="AD14" s="104"/>
      <c r="AE14" s="101">
        <v>197726.73103999996</v>
      </c>
      <c r="AF14" s="104"/>
      <c r="AG14" s="101">
        <v>215809.24067</v>
      </c>
      <c r="AH14" s="113" t="s">
        <v>7</v>
      </c>
    </row>
    <row r="15" spans="1:34" ht="13.5">
      <c r="A15" s="112" t="s">
        <v>8</v>
      </c>
      <c r="B15" s="100"/>
      <c r="C15" s="101">
        <v>0</v>
      </c>
      <c r="D15" s="104"/>
      <c r="E15" s="101">
        <v>0</v>
      </c>
      <c r="F15" s="104"/>
      <c r="G15" s="101">
        <v>0</v>
      </c>
      <c r="H15" s="101"/>
      <c r="I15" s="101">
        <v>0</v>
      </c>
      <c r="J15" s="104"/>
      <c r="K15" s="101">
        <v>0</v>
      </c>
      <c r="L15" s="104"/>
      <c r="M15" s="101">
        <v>0</v>
      </c>
      <c r="N15" s="104"/>
      <c r="O15" s="101">
        <v>0</v>
      </c>
      <c r="P15" s="104"/>
      <c r="Q15" s="101">
        <v>0</v>
      </c>
      <c r="R15" s="104"/>
      <c r="S15" s="101">
        <v>0</v>
      </c>
      <c r="T15" s="104"/>
      <c r="U15" s="101">
        <v>0</v>
      </c>
      <c r="V15" s="104"/>
      <c r="W15" s="101">
        <v>0</v>
      </c>
      <c r="X15" s="104"/>
      <c r="Y15" s="101">
        <v>0</v>
      </c>
      <c r="Z15" s="104"/>
      <c r="AA15" s="101">
        <v>0</v>
      </c>
      <c r="AB15" s="104"/>
      <c r="AC15" s="101">
        <v>0</v>
      </c>
      <c r="AD15" s="104"/>
      <c r="AE15" s="101">
        <v>0</v>
      </c>
      <c r="AF15" s="104"/>
      <c r="AG15" s="101">
        <v>0</v>
      </c>
      <c r="AH15" s="113" t="s">
        <v>8</v>
      </c>
    </row>
    <row r="16" spans="1:34" ht="13.5">
      <c r="A16" s="112" t="s">
        <v>52</v>
      </c>
      <c r="B16" s="100"/>
      <c r="C16" s="101">
        <v>0</v>
      </c>
      <c r="D16" s="104"/>
      <c r="E16" s="101">
        <v>0</v>
      </c>
      <c r="F16" s="104"/>
      <c r="G16" s="101">
        <v>0</v>
      </c>
      <c r="H16" s="101"/>
      <c r="I16" s="101">
        <v>331.35460315170747</v>
      </c>
      <c r="J16" s="104"/>
      <c r="K16" s="101">
        <v>349.91046121668893</v>
      </c>
      <c r="L16" s="104"/>
      <c r="M16" s="101">
        <v>278.72366064452535</v>
      </c>
      <c r="N16" s="104"/>
      <c r="O16" s="101">
        <v>443.36671955573183</v>
      </c>
      <c r="P16" s="104"/>
      <c r="Q16" s="101">
        <v>536.3748091786568</v>
      </c>
      <c r="R16" s="104"/>
      <c r="S16" s="101">
        <v>445.61047804502783</v>
      </c>
      <c r="T16" s="104"/>
      <c r="U16" s="101">
        <v>429.98195761662635</v>
      </c>
      <c r="V16" s="104"/>
      <c r="W16" s="101">
        <v>438.58276</v>
      </c>
      <c r="X16" s="104"/>
      <c r="Y16" s="101">
        <v>481.45137000000005</v>
      </c>
      <c r="Z16" s="104"/>
      <c r="AA16" s="101">
        <v>611.57194</v>
      </c>
      <c r="AB16" s="104"/>
      <c r="AC16" s="101">
        <v>645.34615</v>
      </c>
      <c r="AD16" s="104"/>
      <c r="AE16" s="101">
        <v>1095.54928</v>
      </c>
      <c r="AF16" s="104"/>
      <c r="AG16" s="101">
        <v>0</v>
      </c>
      <c r="AH16" s="113" t="s">
        <v>52</v>
      </c>
    </row>
    <row r="17" spans="1:34" ht="14.25" thickBot="1">
      <c r="A17" s="114" t="s">
        <v>9</v>
      </c>
      <c r="B17" s="93"/>
      <c r="C17" s="94">
        <v>22940.63202432897</v>
      </c>
      <c r="D17" s="95"/>
      <c r="E17" s="94">
        <v>33025.61513588884</v>
      </c>
      <c r="F17" s="95"/>
      <c r="G17" s="94">
        <v>27526.35438077723</v>
      </c>
      <c r="H17" s="94"/>
      <c r="I17" s="94">
        <v>20449.880314449532</v>
      </c>
      <c r="J17" s="95"/>
      <c r="K17" s="94">
        <v>15315.019376630245</v>
      </c>
      <c r="L17" s="95"/>
      <c r="M17" s="94">
        <v>13828.66680489945</v>
      </c>
      <c r="N17" s="95"/>
      <c r="O17" s="94">
        <v>9181.419368216077</v>
      </c>
      <c r="P17" s="95"/>
      <c r="Q17" s="94">
        <v>9967.07306504153</v>
      </c>
      <c r="R17" s="95"/>
      <c r="S17" s="94">
        <v>10289.181042876204</v>
      </c>
      <c r="T17" s="95"/>
      <c r="U17" s="94">
        <v>11499.76404264782</v>
      </c>
      <c r="V17" s="95"/>
      <c r="W17" s="94">
        <v>18411.227260000003</v>
      </c>
      <c r="X17" s="95"/>
      <c r="Y17" s="94">
        <v>32933.632809999996</v>
      </c>
      <c r="Z17" s="95"/>
      <c r="AA17" s="94">
        <v>44068.120310000006</v>
      </c>
      <c r="AB17" s="95"/>
      <c r="AC17" s="94">
        <v>66595.67896</v>
      </c>
      <c r="AD17" s="95"/>
      <c r="AE17" s="94">
        <v>45592.86132</v>
      </c>
      <c r="AF17" s="95"/>
      <c r="AG17" s="94">
        <v>54156.696229999994</v>
      </c>
      <c r="AH17" s="115" t="s">
        <v>9</v>
      </c>
    </row>
    <row r="18" spans="1:34" ht="6.75" customHeight="1">
      <c r="A18" s="102"/>
      <c r="B18" s="103"/>
      <c r="C18" s="101"/>
      <c r="D18" s="64"/>
      <c r="E18" s="101"/>
      <c r="F18" s="64"/>
      <c r="G18" s="101"/>
      <c r="H18" s="101"/>
      <c r="I18" s="101"/>
      <c r="J18" s="64"/>
      <c r="K18" s="101"/>
      <c r="L18" s="64"/>
      <c r="M18" s="101"/>
      <c r="N18" s="64"/>
      <c r="O18" s="101"/>
      <c r="P18" s="64"/>
      <c r="Q18" s="101"/>
      <c r="R18" s="64"/>
      <c r="S18" s="101"/>
      <c r="T18" s="64"/>
      <c r="U18" s="101"/>
      <c r="V18" s="64"/>
      <c r="W18" s="101"/>
      <c r="X18" s="64"/>
      <c r="Y18" s="101"/>
      <c r="Z18" s="64"/>
      <c r="AA18" s="101"/>
      <c r="AB18" s="64"/>
      <c r="AC18" s="101"/>
      <c r="AD18" s="64"/>
      <c r="AE18" s="101"/>
      <c r="AF18" s="64"/>
      <c r="AG18" s="101"/>
      <c r="AH18" s="103"/>
    </row>
    <row r="19" spans="1:34" ht="13.5">
      <c r="A19" s="105" t="s">
        <v>47</v>
      </c>
      <c r="B19" s="99"/>
      <c r="C19" s="106">
        <v>5191474.191960697</v>
      </c>
      <c r="D19" s="104"/>
      <c r="E19" s="106">
        <v>5987106.383641572</v>
      </c>
      <c r="F19" s="104"/>
      <c r="G19" s="106">
        <v>7214575.446536907</v>
      </c>
      <c r="H19" s="106"/>
      <c r="I19" s="106">
        <v>6934365.453607875</v>
      </c>
      <c r="J19" s="104"/>
      <c r="K19" s="106">
        <v>7650023.634764944</v>
      </c>
      <c r="L19" s="104"/>
      <c r="M19" s="106">
        <v>8108315.466842163</v>
      </c>
      <c r="N19" s="104"/>
      <c r="O19" s="106">
        <v>7524907.310374672</v>
      </c>
      <c r="P19" s="104"/>
      <c r="Q19" s="106">
        <v>8096760.987438733</v>
      </c>
      <c r="R19" s="104"/>
      <c r="S19" s="106">
        <v>8638310.117119571</v>
      </c>
      <c r="T19" s="104"/>
      <c r="U19" s="106">
        <v>8837786.33175303</v>
      </c>
      <c r="V19" s="104"/>
      <c r="W19" s="106">
        <v>9509821.81989</v>
      </c>
      <c r="X19" s="104"/>
      <c r="Y19" s="106">
        <v>10224898.71441</v>
      </c>
      <c r="Z19" s="104"/>
      <c r="AA19" s="106">
        <v>10997352.88831</v>
      </c>
      <c r="AB19" s="104"/>
      <c r="AC19" s="106">
        <v>11857418.15865</v>
      </c>
      <c r="AD19" s="104"/>
      <c r="AE19" s="106">
        <v>1330378.4171511955</v>
      </c>
      <c r="AF19" s="104"/>
      <c r="AG19" s="106">
        <v>1354014.599148611</v>
      </c>
      <c r="AH19" s="99" t="s">
        <v>47</v>
      </c>
    </row>
    <row r="20" spans="1:34" ht="13.5">
      <c r="A20" s="112" t="s">
        <v>5</v>
      </c>
      <c r="B20" s="100"/>
      <c r="C20" s="101">
        <v>2667410.141531011</v>
      </c>
      <c r="D20" s="104"/>
      <c r="E20" s="101">
        <v>3220026.7733826656</v>
      </c>
      <c r="F20" s="104"/>
      <c r="G20" s="101">
        <v>4072511.3320569317</v>
      </c>
      <c r="H20" s="101"/>
      <c r="I20" s="101">
        <v>3931026.877507723</v>
      </c>
      <c r="J20" s="104"/>
      <c r="K20" s="101">
        <v>4282275.189817653</v>
      </c>
      <c r="L20" s="104"/>
      <c r="M20" s="101">
        <v>4512361.345437718</v>
      </c>
      <c r="N20" s="104"/>
      <c r="O20" s="101">
        <v>4135995.9063022127</v>
      </c>
      <c r="P20" s="104"/>
      <c r="Q20" s="101">
        <v>4386027.617395694</v>
      </c>
      <c r="R20" s="104"/>
      <c r="S20" s="101">
        <v>4697058.610892743</v>
      </c>
      <c r="T20" s="104"/>
      <c r="U20" s="101">
        <v>4792717.008617741</v>
      </c>
      <c r="V20" s="104"/>
      <c r="W20" s="101">
        <v>5063945.48138</v>
      </c>
      <c r="X20" s="104"/>
      <c r="Y20" s="101">
        <v>5356345.83799</v>
      </c>
      <c r="Z20" s="104"/>
      <c r="AA20" s="101">
        <v>5775097.449159999</v>
      </c>
      <c r="AB20" s="104"/>
      <c r="AC20" s="101">
        <v>6160173.637149999</v>
      </c>
      <c r="AD20" s="104"/>
      <c r="AE20" s="101">
        <v>368307.73485</v>
      </c>
      <c r="AF20" s="104"/>
      <c r="AG20" s="101">
        <v>418399.00023</v>
      </c>
      <c r="AH20" s="113" t="s">
        <v>5</v>
      </c>
    </row>
    <row r="21" spans="1:34" ht="13.5">
      <c r="A21" s="112" t="s">
        <v>6</v>
      </c>
      <c r="B21" s="100"/>
      <c r="C21" s="101">
        <v>1121730.2303294307</v>
      </c>
      <c r="D21" s="104"/>
      <c r="E21" s="101">
        <v>1122109.4905555544</v>
      </c>
      <c r="F21" s="104"/>
      <c r="G21" s="101">
        <v>1284840.646995072</v>
      </c>
      <c r="H21" s="101"/>
      <c r="I21" s="101">
        <v>1245795.1502289856</v>
      </c>
      <c r="J21" s="104"/>
      <c r="K21" s="101">
        <v>1377221.0478405636</v>
      </c>
      <c r="L21" s="104"/>
      <c r="M21" s="101">
        <v>1442709.9121620809</v>
      </c>
      <c r="N21" s="104"/>
      <c r="O21" s="101">
        <v>1391809.5684552786</v>
      </c>
      <c r="P21" s="104"/>
      <c r="Q21" s="101">
        <v>1420780.3069008207</v>
      </c>
      <c r="R21" s="104"/>
      <c r="S21" s="101">
        <v>1479920.8279598185</v>
      </c>
      <c r="T21" s="104"/>
      <c r="U21" s="101">
        <v>1537262.2414808052</v>
      </c>
      <c r="V21" s="104"/>
      <c r="W21" s="101">
        <v>1593578.2189200001</v>
      </c>
      <c r="X21" s="104"/>
      <c r="Y21" s="101">
        <v>1688765.0624</v>
      </c>
      <c r="Z21" s="104"/>
      <c r="AA21" s="101">
        <v>1815298.21039</v>
      </c>
      <c r="AB21" s="104"/>
      <c r="AC21" s="101">
        <v>1963799.20965</v>
      </c>
      <c r="AD21" s="104"/>
      <c r="AE21" s="101">
        <v>513227.92091905494</v>
      </c>
      <c r="AF21" s="104"/>
      <c r="AG21" s="101">
        <v>582040.19593812</v>
      </c>
      <c r="AH21" s="113" t="s">
        <v>6</v>
      </c>
    </row>
    <row r="22" spans="1:34" ht="13.5">
      <c r="A22" s="112" t="s">
        <v>11</v>
      </c>
      <c r="B22" s="100"/>
      <c r="C22" s="101">
        <v>23478.594544191208</v>
      </c>
      <c r="D22" s="104"/>
      <c r="E22" s="101">
        <v>31303.68099765657</v>
      </c>
      <c r="F22" s="104"/>
      <c r="G22" s="101">
        <v>40814.0366397604</v>
      </c>
      <c r="H22" s="101"/>
      <c r="I22" s="101">
        <v>40855.52114961595</v>
      </c>
      <c r="J22" s="104"/>
      <c r="K22" s="101">
        <v>42787.05376654286</v>
      </c>
      <c r="L22" s="104"/>
      <c r="M22" s="101">
        <v>43285.805740867625</v>
      </c>
      <c r="N22" s="104"/>
      <c r="O22" s="101">
        <v>41897.23770028728</v>
      </c>
      <c r="P22" s="104"/>
      <c r="Q22" s="101">
        <v>46170.62321950164</v>
      </c>
      <c r="R22" s="104"/>
      <c r="S22" s="101">
        <v>60362.71413460267</v>
      </c>
      <c r="T22" s="104"/>
      <c r="U22" s="101">
        <v>64968.002428088905</v>
      </c>
      <c r="V22" s="104"/>
      <c r="W22" s="101">
        <v>94185.86651</v>
      </c>
      <c r="X22" s="104"/>
      <c r="Y22" s="101">
        <v>113739.31837000001</v>
      </c>
      <c r="Z22" s="104"/>
      <c r="AA22" s="101">
        <v>114616.53122</v>
      </c>
      <c r="AB22" s="104"/>
      <c r="AC22" s="101">
        <v>133568.73815</v>
      </c>
      <c r="AD22" s="104"/>
      <c r="AE22" s="101">
        <v>112665.83456</v>
      </c>
      <c r="AF22" s="104"/>
      <c r="AG22" s="101">
        <v>33905.449100000005</v>
      </c>
      <c r="AH22" s="113" t="s">
        <v>11</v>
      </c>
    </row>
    <row r="23" spans="1:34" ht="13.5">
      <c r="A23" s="112" t="s">
        <v>7</v>
      </c>
      <c r="B23" s="100"/>
      <c r="C23" s="101">
        <v>142846.64918322457</v>
      </c>
      <c r="D23" s="104"/>
      <c r="E23" s="101">
        <v>166498.0908189391</v>
      </c>
      <c r="F23" s="104"/>
      <c r="G23" s="101">
        <v>186200.6706694073</v>
      </c>
      <c r="H23" s="101"/>
      <c r="I23" s="101">
        <v>175776.17182936062</v>
      </c>
      <c r="J23" s="104"/>
      <c r="K23" s="101">
        <v>191584.79482047766</v>
      </c>
      <c r="L23" s="104"/>
      <c r="M23" s="101">
        <v>239998.19479403313</v>
      </c>
      <c r="N23" s="104"/>
      <c r="O23" s="101">
        <v>221497.34642938708</v>
      </c>
      <c r="P23" s="104"/>
      <c r="Q23" s="101">
        <v>253170.81625620133</v>
      </c>
      <c r="R23" s="104"/>
      <c r="S23" s="101">
        <v>245820.8882520825</v>
      </c>
      <c r="T23" s="104"/>
      <c r="U23" s="101">
        <v>146768.3536635342</v>
      </c>
      <c r="V23" s="104"/>
      <c r="W23" s="101">
        <v>163448.37002000003</v>
      </c>
      <c r="X23" s="104"/>
      <c r="Y23" s="101">
        <v>191919.8082</v>
      </c>
      <c r="Z23" s="104"/>
      <c r="AA23" s="101">
        <v>203476.07369000002</v>
      </c>
      <c r="AB23" s="104"/>
      <c r="AC23" s="101">
        <v>213713.15183</v>
      </c>
      <c r="AD23" s="104"/>
      <c r="AE23" s="101">
        <v>159198.20516379498</v>
      </c>
      <c r="AF23" s="104"/>
      <c r="AG23" s="101">
        <v>111564.83142882002</v>
      </c>
      <c r="AH23" s="113" t="s">
        <v>7</v>
      </c>
    </row>
    <row r="24" spans="1:34" ht="13.5">
      <c r="A24" s="112" t="s">
        <v>8</v>
      </c>
      <c r="B24" s="100"/>
      <c r="C24" s="101">
        <v>934055.5832642169</v>
      </c>
      <c r="D24" s="104"/>
      <c r="E24" s="101">
        <v>1040416.0161792459</v>
      </c>
      <c r="F24" s="104"/>
      <c r="G24" s="101">
        <v>1204832.5391379083</v>
      </c>
      <c r="H24" s="101"/>
      <c r="I24" s="101">
        <v>1169827.7253134279</v>
      </c>
      <c r="J24" s="104"/>
      <c r="K24" s="101">
        <v>1350270.1599774018</v>
      </c>
      <c r="L24" s="104"/>
      <c r="M24" s="101">
        <v>1476489.3000132223</v>
      </c>
      <c r="N24" s="104"/>
      <c r="O24" s="101">
        <v>1394963.7191290134</v>
      </c>
      <c r="P24" s="104"/>
      <c r="Q24" s="101">
        <v>1592330.9754787062</v>
      </c>
      <c r="R24" s="104"/>
      <c r="S24" s="101">
        <v>1773533.5816595147</v>
      </c>
      <c r="T24" s="104"/>
      <c r="U24" s="101">
        <v>1866888.8603127666</v>
      </c>
      <c r="V24" s="104"/>
      <c r="W24" s="101">
        <v>2061927.52561</v>
      </c>
      <c r="X24" s="104"/>
      <c r="Y24" s="101">
        <v>2278665.1773399995</v>
      </c>
      <c r="Z24" s="104"/>
      <c r="AA24" s="101">
        <v>2442599.57213</v>
      </c>
      <c r="AB24" s="104"/>
      <c r="AC24" s="101">
        <v>2667735.7488099993</v>
      </c>
      <c r="AD24" s="104"/>
      <c r="AE24" s="101">
        <v>28395.00214</v>
      </c>
      <c r="AF24" s="104"/>
      <c r="AG24" s="101">
        <v>31654.642079999998</v>
      </c>
      <c r="AH24" s="113" t="s">
        <v>8</v>
      </c>
    </row>
    <row r="25" spans="1:34" ht="13.5">
      <c r="A25" s="112" t="s">
        <v>52</v>
      </c>
      <c r="B25" s="100"/>
      <c r="C25" s="101">
        <v>127004.0429445472</v>
      </c>
      <c r="D25" s="104"/>
      <c r="E25" s="101">
        <v>148857.60049214304</v>
      </c>
      <c r="F25" s="104"/>
      <c r="G25" s="101">
        <v>114366.93342348514</v>
      </c>
      <c r="H25" s="101"/>
      <c r="I25" s="101">
        <v>120425.67309749618</v>
      </c>
      <c r="J25" s="104"/>
      <c r="K25" s="101">
        <v>138098.90997439687</v>
      </c>
      <c r="L25" s="104"/>
      <c r="M25" s="101">
        <v>131454.31435938118</v>
      </c>
      <c r="N25" s="104"/>
      <c r="O25" s="101">
        <v>121245.91526330341</v>
      </c>
      <c r="P25" s="104"/>
      <c r="Q25" s="101">
        <v>126109.93132835695</v>
      </c>
      <c r="R25" s="104"/>
      <c r="S25" s="101">
        <v>135930.0476903105</v>
      </c>
      <c r="T25" s="104"/>
      <c r="U25" s="101">
        <v>146967.38211748586</v>
      </c>
      <c r="V25" s="104"/>
      <c r="W25" s="101">
        <v>156404.73802</v>
      </c>
      <c r="X25" s="104"/>
      <c r="Y25" s="101">
        <v>171800.57078</v>
      </c>
      <c r="Z25" s="104"/>
      <c r="AA25" s="101">
        <v>195317.54733</v>
      </c>
      <c r="AB25" s="104"/>
      <c r="AC25" s="101">
        <v>216629.01218000002</v>
      </c>
      <c r="AD25" s="104"/>
      <c r="AE25" s="101">
        <v>68408.35635</v>
      </c>
      <c r="AF25" s="104"/>
      <c r="AG25" s="101">
        <v>73625.04134</v>
      </c>
      <c r="AH25" s="113" t="s">
        <v>52</v>
      </c>
    </row>
    <row r="26" spans="1:34" ht="14.25" thickBot="1">
      <c r="A26" s="114" t="s">
        <v>9</v>
      </c>
      <c r="B26" s="93"/>
      <c r="C26" s="94">
        <v>174948.9501640763</v>
      </c>
      <c r="D26" s="95"/>
      <c r="E26" s="94">
        <v>257894.7312153667</v>
      </c>
      <c r="F26" s="95"/>
      <c r="G26" s="94">
        <v>311009.2876143426</v>
      </c>
      <c r="H26" s="94"/>
      <c r="I26" s="94">
        <v>250658.33448126644</v>
      </c>
      <c r="J26" s="95"/>
      <c r="K26" s="94">
        <v>267786.47856790834</v>
      </c>
      <c r="L26" s="95"/>
      <c r="M26" s="94">
        <v>262016.5943348599</v>
      </c>
      <c r="N26" s="95"/>
      <c r="O26" s="94">
        <v>217497.6170951883</v>
      </c>
      <c r="P26" s="95"/>
      <c r="Q26" s="94">
        <v>272170.71685945155</v>
      </c>
      <c r="R26" s="95"/>
      <c r="S26" s="94">
        <v>245683.44653050014</v>
      </c>
      <c r="T26" s="95"/>
      <c r="U26" s="94">
        <v>282214.48313260847</v>
      </c>
      <c r="V26" s="95"/>
      <c r="W26" s="94">
        <v>376331.61943</v>
      </c>
      <c r="X26" s="95"/>
      <c r="Y26" s="94">
        <v>423662.93933</v>
      </c>
      <c r="Z26" s="95"/>
      <c r="AA26" s="94">
        <v>450947.50439000013</v>
      </c>
      <c r="AB26" s="95"/>
      <c r="AC26" s="94">
        <v>501798.66088</v>
      </c>
      <c r="AD26" s="95"/>
      <c r="AE26" s="94">
        <v>80175.3631683456</v>
      </c>
      <c r="AF26" s="95"/>
      <c r="AG26" s="94">
        <v>102825.43903167098</v>
      </c>
      <c r="AH26" s="115" t="s">
        <v>9</v>
      </c>
    </row>
    <row r="27" spans="1:34" ht="6.75" customHeight="1">
      <c r="A27" s="102"/>
      <c r="B27" s="103"/>
      <c r="C27" s="101"/>
      <c r="D27" s="64"/>
      <c r="E27" s="101"/>
      <c r="F27" s="64"/>
      <c r="G27" s="101"/>
      <c r="H27" s="101"/>
      <c r="I27" s="116"/>
      <c r="J27" s="64"/>
      <c r="K27" s="116"/>
      <c r="L27" s="64"/>
      <c r="M27" s="101"/>
      <c r="N27" s="64"/>
      <c r="O27" s="101"/>
      <c r="P27" s="64"/>
      <c r="Q27" s="101"/>
      <c r="R27" s="64"/>
      <c r="S27" s="116"/>
      <c r="T27" s="64"/>
      <c r="U27" s="116"/>
      <c r="V27" s="64"/>
      <c r="W27" s="116"/>
      <c r="X27" s="64"/>
      <c r="Y27" s="116"/>
      <c r="Z27" s="64"/>
      <c r="AA27" s="116"/>
      <c r="AB27" s="64"/>
      <c r="AC27" s="116"/>
      <c r="AD27" s="64"/>
      <c r="AE27" s="116"/>
      <c r="AF27" s="64"/>
      <c r="AG27" s="116"/>
      <c r="AH27" s="103"/>
    </row>
    <row r="28" spans="1:34" ht="13.5">
      <c r="A28" s="105" t="s">
        <v>48</v>
      </c>
      <c r="B28" s="99"/>
      <c r="C28" s="106">
        <v>345215.34263700066</v>
      </c>
      <c r="D28" s="104"/>
      <c r="E28" s="106">
        <v>405617.0591275708</v>
      </c>
      <c r="F28" s="104"/>
      <c r="G28" s="106">
        <v>476879.06434435595</v>
      </c>
      <c r="H28" s="106"/>
      <c r="I28" s="106">
        <v>618523.8147380189</v>
      </c>
      <c r="J28" s="104"/>
      <c r="K28" s="106">
        <v>754982.9164052265</v>
      </c>
      <c r="L28" s="104"/>
      <c r="M28" s="106">
        <v>803672.7151683435</v>
      </c>
      <c r="N28" s="104"/>
      <c r="O28" s="106">
        <v>844880.6693111198</v>
      </c>
      <c r="P28" s="104"/>
      <c r="Q28" s="106">
        <v>901550.9942293103</v>
      </c>
      <c r="R28" s="104"/>
      <c r="S28" s="106">
        <v>964253.8703274315</v>
      </c>
      <c r="T28" s="104"/>
      <c r="U28" s="106">
        <v>1077344.1287590743</v>
      </c>
      <c r="V28" s="104"/>
      <c r="W28" s="106">
        <v>1119569.24702</v>
      </c>
      <c r="X28" s="104"/>
      <c r="Y28" s="106">
        <v>1192982.27709</v>
      </c>
      <c r="Z28" s="104"/>
      <c r="AA28" s="106">
        <v>1238743.72113</v>
      </c>
      <c r="AB28" s="104"/>
      <c r="AC28" s="106">
        <v>1311340.5910999998</v>
      </c>
      <c r="AD28" s="104"/>
      <c r="AE28" s="106">
        <v>1411134.7660784177</v>
      </c>
      <c r="AF28" s="104"/>
      <c r="AG28" s="106">
        <v>1513997.4987454303</v>
      </c>
      <c r="AH28" s="99" t="s">
        <v>48</v>
      </c>
    </row>
    <row r="29" spans="1:34" ht="13.5">
      <c r="A29" s="112" t="s">
        <v>5</v>
      </c>
      <c r="B29" s="100"/>
      <c r="C29" s="101">
        <v>160140.99420078887</v>
      </c>
      <c r="D29" s="104"/>
      <c r="E29" s="101">
        <v>187958.38946053036</v>
      </c>
      <c r="F29" s="104"/>
      <c r="G29" s="101">
        <v>218495.73513265222</v>
      </c>
      <c r="H29" s="101"/>
      <c r="I29" s="101">
        <v>311160.07952592167</v>
      </c>
      <c r="J29" s="104"/>
      <c r="K29" s="101">
        <v>389521.3996850697</v>
      </c>
      <c r="L29" s="104"/>
      <c r="M29" s="101">
        <v>425320.5581479211</v>
      </c>
      <c r="N29" s="104"/>
      <c r="O29" s="101">
        <v>476065.53244263335</v>
      </c>
      <c r="P29" s="104"/>
      <c r="Q29" s="101">
        <v>507996.1743235609</v>
      </c>
      <c r="R29" s="104"/>
      <c r="S29" s="101">
        <v>533837.2384395321</v>
      </c>
      <c r="T29" s="104"/>
      <c r="U29" s="101">
        <v>597100.1665072271</v>
      </c>
      <c r="V29" s="104"/>
      <c r="W29" s="101">
        <v>629010.9898099999</v>
      </c>
      <c r="X29" s="104"/>
      <c r="Y29" s="101">
        <v>667455.3307</v>
      </c>
      <c r="Z29" s="104"/>
      <c r="AA29" s="101">
        <v>687900.10362</v>
      </c>
      <c r="AB29" s="104"/>
      <c r="AC29" s="101">
        <v>731877.4620099999</v>
      </c>
      <c r="AD29" s="104"/>
      <c r="AE29" s="101">
        <v>778731.3851703459</v>
      </c>
      <c r="AF29" s="104"/>
      <c r="AG29" s="101">
        <v>840015.8000558437</v>
      </c>
      <c r="AH29" s="113" t="s">
        <v>5</v>
      </c>
    </row>
    <row r="30" spans="1:34" ht="13.5">
      <c r="A30" s="112" t="s">
        <v>6</v>
      </c>
      <c r="B30" s="100"/>
      <c r="C30" s="101">
        <v>38818.05283441838</v>
      </c>
      <c r="D30" s="104"/>
      <c r="E30" s="101">
        <v>45534.813092569</v>
      </c>
      <c r="F30" s="104"/>
      <c r="G30" s="101">
        <v>52951.38181228307</v>
      </c>
      <c r="H30" s="101"/>
      <c r="I30" s="101">
        <v>78986.23874604834</v>
      </c>
      <c r="J30" s="104"/>
      <c r="K30" s="101">
        <v>96007.18790042432</v>
      </c>
      <c r="L30" s="104"/>
      <c r="M30" s="101">
        <v>107482.61335088288</v>
      </c>
      <c r="N30" s="104"/>
      <c r="O30" s="101">
        <v>97443.64078107533</v>
      </c>
      <c r="P30" s="104"/>
      <c r="Q30" s="101">
        <v>105596.70529371462</v>
      </c>
      <c r="R30" s="104"/>
      <c r="S30" s="101">
        <v>103626.79947231137</v>
      </c>
      <c r="T30" s="104"/>
      <c r="U30" s="101">
        <v>129419.6019228092</v>
      </c>
      <c r="V30" s="104"/>
      <c r="W30" s="101">
        <v>128067.80403000001</v>
      </c>
      <c r="X30" s="104"/>
      <c r="Y30" s="101">
        <v>137141.31437</v>
      </c>
      <c r="Z30" s="104"/>
      <c r="AA30" s="101">
        <v>143362.90077000004</v>
      </c>
      <c r="AB30" s="104"/>
      <c r="AC30" s="101">
        <v>152365.78593</v>
      </c>
      <c r="AD30" s="104"/>
      <c r="AE30" s="101">
        <v>160584.186425885</v>
      </c>
      <c r="AF30" s="104"/>
      <c r="AG30" s="101">
        <v>174068.666415139</v>
      </c>
      <c r="AH30" s="113" t="s">
        <v>6</v>
      </c>
    </row>
    <row r="31" spans="1:34" ht="13.5">
      <c r="A31" s="112" t="s">
        <v>11</v>
      </c>
      <c r="B31" s="100"/>
      <c r="C31" s="101">
        <v>0</v>
      </c>
      <c r="D31" s="104"/>
      <c r="E31" s="101">
        <v>0</v>
      </c>
      <c r="F31" s="104"/>
      <c r="G31" s="101">
        <v>0</v>
      </c>
      <c r="H31" s="101"/>
      <c r="I31" s="101">
        <v>0</v>
      </c>
      <c r="J31" s="104"/>
      <c r="K31" s="101">
        <v>0</v>
      </c>
      <c r="L31" s="104"/>
      <c r="M31" s="101">
        <v>0</v>
      </c>
      <c r="N31" s="104"/>
      <c r="O31" s="101">
        <v>0</v>
      </c>
      <c r="P31" s="104"/>
      <c r="Q31" s="101">
        <v>0</v>
      </c>
      <c r="R31" s="104"/>
      <c r="S31" s="101">
        <v>0</v>
      </c>
      <c r="T31" s="104"/>
      <c r="U31" s="101">
        <v>0</v>
      </c>
      <c r="V31" s="104"/>
      <c r="W31" s="101">
        <v>0</v>
      </c>
      <c r="X31" s="104"/>
      <c r="Y31" s="101">
        <v>0</v>
      </c>
      <c r="Z31" s="104"/>
      <c r="AA31" s="101">
        <v>0</v>
      </c>
      <c r="AB31" s="104"/>
      <c r="AC31" s="101">
        <v>32.64975</v>
      </c>
      <c r="AD31" s="104"/>
      <c r="AE31" s="101">
        <v>62.82</v>
      </c>
      <c r="AF31" s="104"/>
      <c r="AG31" s="101">
        <v>60.34024227339884</v>
      </c>
      <c r="AH31" s="113" t="s">
        <v>11</v>
      </c>
    </row>
    <row r="32" spans="1:34" ht="13.5">
      <c r="A32" s="112" t="s">
        <v>7</v>
      </c>
      <c r="B32" s="100"/>
      <c r="C32" s="101">
        <v>25002.103542365345</v>
      </c>
      <c r="D32" s="104"/>
      <c r="E32" s="101">
        <v>28776.459557895498</v>
      </c>
      <c r="F32" s="104"/>
      <c r="G32" s="101">
        <v>36457.39425192023</v>
      </c>
      <c r="H32" s="101"/>
      <c r="I32" s="101">
        <v>37602.646112052695</v>
      </c>
      <c r="J32" s="104"/>
      <c r="K32" s="101">
        <v>41334.73905256452</v>
      </c>
      <c r="L32" s="104"/>
      <c r="M32" s="101">
        <v>35356.330797062255</v>
      </c>
      <c r="N32" s="104"/>
      <c r="O32" s="101">
        <v>37590.48501676824</v>
      </c>
      <c r="P32" s="104"/>
      <c r="Q32" s="101">
        <v>38027.697149026964</v>
      </c>
      <c r="R32" s="104"/>
      <c r="S32" s="101">
        <v>42529.452648059334</v>
      </c>
      <c r="T32" s="104"/>
      <c r="U32" s="101">
        <v>47279.327297412645</v>
      </c>
      <c r="V32" s="104"/>
      <c r="W32" s="101">
        <v>49062.90582</v>
      </c>
      <c r="X32" s="104"/>
      <c r="Y32" s="101">
        <v>51127.49036000001</v>
      </c>
      <c r="Z32" s="104"/>
      <c r="AA32" s="101">
        <v>52999.95903</v>
      </c>
      <c r="AB32" s="104"/>
      <c r="AC32" s="101">
        <v>54879.11776</v>
      </c>
      <c r="AD32" s="104"/>
      <c r="AE32" s="101">
        <v>56127.32747041779</v>
      </c>
      <c r="AF32" s="104"/>
      <c r="AG32" s="101">
        <v>50743.929064350246</v>
      </c>
      <c r="AH32" s="113" t="s">
        <v>7</v>
      </c>
    </row>
    <row r="33" spans="1:34" ht="13.5">
      <c r="A33" s="112" t="s">
        <v>8</v>
      </c>
      <c r="B33" s="100"/>
      <c r="C33" s="101">
        <v>94238.69796737707</v>
      </c>
      <c r="D33" s="104"/>
      <c r="E33" s="101">
        <v>110021.27582849519</v>
      </c>
      <c r="F33" s="104"/>
      <c r="G33" s="101">
        <v>127408.556008318</v>
      </c>
      <c r="H33" s="101"/>
      <c r="I33" s="101">
        <v>146200.18976957197</v>
      </c>
      <c r="J33" s="104"/>
      <c r="K33" s="101">
        <v>170060.32676427104</v>
      </c>
      <c r="L33" s="104"/>
      <c r="M33" s="101">
        <v>184441.2133112161</v>
      </c>
      <c r="N33" s="104"/>
      <c r="O33" s="101">
        <v>184410.82500931568</v>
      </c>
      <c r="P33" s="104"/>
      <c r="Q33" s="101">
        <v>202014.20032935464</v>
      </c>
      <c r="R33" s="104"/>
      <c r="S33" s="101">
        <v>230713.91741492675</v>
      </c>
      <c r="T33" s="104"/>
      <c r="U33" s="101">
        <v>252396.00361208274</v>
      </c>
      <c r="V33" s="104"/>
      <c r="W33" s="101">
        <v>263998.88606</v>
      </c>
      <c r="X33" s="104"/>
      <c r="Y33" s="101">
        <v>284390.1909</v>
      </c>
      <c r="Z33" s="104"/>
      <c r="AA33" s="101">
        <v>301435.34793</v>
      </c>
      <c r="AB33" s="104"/>
      <c r="AC33" s="101">
        <v>316085.87100000004</v>
      </c>
      <c r="AD33" s="104"/>
      <c r="AE33" s="101">
        <v>347946.57988000003</v>
      </c>
      <c r="AF33" s="104"/>
      <c r="AG33" s="101">
        <v>390489.69707</v>
      </c>
      <c r="AH33" s="113" t="s">
        <v>8</v>
      </c>
    </row>
    <row r="34" spans="1:34" ht="13.5">
      <c r="A34" s="112" t="s">
        <v>52</v>
      </c>
      <c r="B34" s="100"/>
      <c r="C34" s="101">
        <v>21221.73740579135</v>
      </c>
      <c r="D34" s="104"/>
      <c r="E34" s="101">
        <v>27760.749101486905</v>
      </c>
      <c r="F34" s="104"/>
      <c r="G34" s="101">
        <v>34371.882249708506</v>
      </c>
      <c r="H34" s="101"/>
      <c r="I34" s="101">
        <v>37802.295481591</v>
      </c>
      <c r="J34" s="104"/>
      <c r="K34" s="101">
        <v>40483.837810873505</v>
      </c>
      <c r="L34" s="104"/>
      <c r="M34" s="101">
        <v>43573.8103626507</v>
      </c>
      <c r="N34" s="104"/>
      <c r="O34" s="101">
        <v>45237.954870001086</v>
      </c>
      <c r="P34" s="104"/>
      <c r="Q34" s="101">
        <v>44244.57456156167</v>
      </c>
      <c r="R34" s="104"/>
      <c r="S34" s="101">
        <v>48392.26660295938</v>
      </c>
      <c r="T34" s="104"/>
      <c r="U34" s="101">
        <v>47311.446215426775</v>
      </c>
      <c r="V34" s="104"/>
      <c r="W34" s="101">
        <v>45581.398610000004</v>
      </c>
      <c r="X34" s="104"/>
      <c r="Y34" s="101">
        <v>47675.717209999995</v>
      </c>
      <c r="Z34" s="104"/>
      <c r="AA34" s="101">
        <v>47843.88088</v>
      </c>
      <c r="AB34" s="104"/>
      <c r="AC34" s="101">
        <v>47999.45928999999</v>
      </c>
      <c r="AD34" s="104"/>
      <c r="AE34" s="101">
        <v>60557.70364176897</v>
      </c>
      <c r="AF34" s="104"/>
      <c r="AG34" s="101">
        <v>51368.091086743894</v>
      </c>
      <c r="AH34" s="113" t="s">
        <v>52</v>
      </c>
    </row>
    <row r="35" spans="1:34" ht="14.25" thickBot="1">
      <c r="A35" s="114" t="s">
        <v>9</v>
      </c>
      <c r="B35" s="93"/>
      <c r="C35" s="94">
        <v>5793.756686259661</v>
      </c>
      <c r="D35" s="95"/>
      <c r="E35" s="94">
        <v>5565.372086593824</v>
      </c>
      <c r="F35" s="95"/>
      <c r="G35" s="94">
        <v>7194.114889473874</v>
      </c>
      <c r="H35" s="94"/>
      <c r="I35" s="94">
        <v>6772.3651028331715</v>
      </c>
      <c r="J35" s="95"/>
      <c r="K35" s="94">
        <v>17575.42519202337</v>
      </c>
      <c r="L35" s="95"/>
      <c r="M35" s="94">
        <v>7498.18919861046</v>
      </c>
      <c r="N35" s="95"/>
      <c r="O35" s="94">
        <v>4132.231191326193</v>
      </c>
      <c r="P35" s="95"/>
      <c r="Q35" s="94">
        <v>3671.642572091402</v>
      </c>
      <c r="R35" s="95"/>
      <c r="S35" s="94">
        <v>5154.1957496423975</v>
      </c>
      <c r="T35" s="95"/>
      <c r="U35" s="94">
        <v>3837.583204115731</v>
      </c>
      <c r="V35" s="95"/>
      <c r="W35" s="94">
        <v>3847.2626900000005</v>
      </c>
      <c r="X35" s="95"/>
      <c r="Y35" s="94">
        <v>5192.233550000001</v>
      </c>
      <c r="Z35" s="95"/>
      <c r="AA35" s="94">
        <v>5201.5289</v>
      </c>
      <c r="AB35" s="95"/>
      <c r="AC35" s="94">
        <v>8100.24536</v>
      </c>
      <c r="AD35" s="95"/>
      <c r="AE35" s="94">
        <v>7124.76349</v>
      </c>
      <c r="AF35" s="95"/>
      <c r="AG35" s="94">
        <v>7250.97481108</v>
      </c>
      <c r="AH35" s="115" t="s">
        <v>9</v>
      </c>
    </row>
    <row r="36" spans="1:34" ht="6.75" customHeight="1">
      <c r="A36" s="102"/>
      <c r="B36" s="103"/>
      <c r="C36" s="101"/>
      <c r="D36" s="64"/>
      <c r="E36" s="101"/>
      <c r="F36" s="64"/>
      <c r="G36" s="101"/>
      <c r="H36" s="101"/>
      <c r="I36" s="101"/>
      <c r="J36" s="64"/>
      <c r="K36" s="101"/>
      <c r="L36" s="64"/>
      <c r="M36" s="101"/>
      <c r="N36" s="64"/>
      <c r="O36" s="101"/>
      <c r="P36" s="64"/>
      <c r="Q36" s="101"/>
      <c r="R36" s="64"/>
      <c r="S36" s="101"/>
      <c r="T36" s="64"/>
      <c r="U36" s="101"/>
      <c r="V36" s="64"/>
      <c r="W36" s="101"/>
      <c r="X36" s="64"/>
      <c r="Y36" s="101"/>
      <c r="Z36" s="64"/>
      <c r="AA36" s="101"/>
      <c r="AB36" s="64"/>
      <c r="AC36" s="101"/>
      <c r="AD36" s="64"/>
      <c r="AE36" s="101"/>
      <c r="AF36" s="64"/>
      <c r="AG36" s="101"/>
      <c r="AH36" s="103"/>
    </row>
    <row r="37" spans="1:34" ht="13.5">
      <c r="A37" s="105" t="s">
        <v>49</v>
      </c>
      <c r="B37" s="99"/>
      <c r="C37" s="106">
        <v>5197910.780561919</v>
      </c>
      <c r="D37" s="104"/>
      <c r="E37" s="106">
        <v>5849300.139263556</v>
      </c>
      <c r="F37" s="104"/>
      <c r="G37" s="106">
        <v>7011639.281804958</v>
      </c>
      <c r="H37" s="106"/>
      <c r="I37" s="106">
        <v>9003583.26600955</v>
      </c>
      <c r="J37" s="104"/>
      <c r="K37" s="106">
        <v>10414727.93196324</v>
      </c>
      <c r="L37" s="104"/>
      <c r="M37" s="106">
        <v>11258231.614096137</v>
      </c>
      <c r="N37" s="104"/>
      <c r="O37" s="106">
        <v>12521481.037343033</v>
      </c>
      <c r="P37" s="104"/>
      <c r="Q37" s="106">
        <v>13156330.541055137</v>
      </c>
      <c r="R37" s="104"/>
      <c r="S37" s="106">
        <v>14040213.047819419</v>
      </c>
      <c r="T37" s="104"/>
      <c r="U37" s="106">
        <v>14774465.410539413</v>
      </c>
      <c r="V37" s="104"/>
      <c r="W37" s="106">
        <v>15672600.88656</v>
      </c>
      <c r="X37" s="104"/>
      <c r="Y37" s="106">
        <v>16749795.31476</v>
      </c>
      <c r="Z37" s="104"/>
      <c r="AA37" s="106">
        <v>18027332.657560002</v>
      </c>
      <c r="AB37" s="104"/>
      <c r="AC37" s="106">
        <v>19316103.34406</v>
      </c>
      <c r="AD37" s="104"/>
      <c r="AE37" s="106">
        <v>33946066.73216429</v>
      </c>
      <c r="AF37" s="104"/>
      <c r="AG37" s="106">
        <v>36897986.74434785</v>
      </c>
      <c r="AH37" s="99" t="s">
        <v>49</v>
      </c>
    </row>
    <row r="38" spans="1:34" ht="13.5">
      <c r="A38" s="112" t="s">
        <v>5</v>
      </c>
      <c r="B38" s="100"/>
      <c r="C38" s="101">
        <v>2758131.710263953</v>
      </c>
      <c r="D38" s="104"/>
      <c r="E38" s="101">
        <v>3177602.6606365894</v>
      </c>
      <c r="F38" s="104"/>
      <c r="G38" s="101">
        <v>3824986.950581821</v>
      </c>
      <c r="H38" s="101"/>
      <c r="I38" s="101">
        <v>4936651.461612836</v>
      </c>
      <c r="J38" s="104"/>
      <c r="K38" s="101">
        <v>5861959.617150231</v>
      </c>
      <c r="L38" s="104"/>
      <c r="M38" s="101">
        <v>6535021.95606526</v>
      </c>
      <c r="N38" s="104"/>
      <c r="O38" s="101">
        <v>7286933.098139266</v>
      </c>
      <c r="P38" s="104"/>
      <c r="Q38" s="101">
        <v>7375909.119385044</v>
      </c>
      <c r="R38" s="104"/>
      <c r="S38" s="101">
        <v>7836920.590100621</v>
      </c>
      <c r="T38" s="104"/>
      <c r="U38" s="101">
        <v>8024204.909184468</v>
      </c>
      <c r="V38" s="104"/>
      <c r="W38" s="101">
        <v>8455902.8297</v>
      </c>
      <c r="X38" s="104"/>
      <c r="Y38" s="101">
        <v>9006020.39793</v>
      </c>
      <c r="Z38" s="104"/>
      <c r="AA38" s="101">
        <v>9623715.854720002</v>
      </c>
      <c r="AB38" s="104"/>
      <c r="AC38" s="101">
        <v>10248298.51772</v>
      </c>
      <c r="AD38" s="104"/>
      <c r="AE38" s="101">
        <v>17929732.38421074</v>
      </c>
      <c r="AF38" s="104"/>
      <c r="AG38" s="101">
        <v>19417368.649521437</v>
      </c>
      <c r="AH38" s="113" t="s">
        <v>5</v>
      </c>
    </row>
    <row r="39" spans="1:34" ht="13.5">
      <c r="A39" s="112" t="s">
        <v>6</v>
      </c>
      <c r="B39" s="100"/>
      <c r="C39" s="101">
        <v>859992.1184089854</v>
      </c>
      <c r="D39" s="104"/>
      <c r="E39" s="101">
        <v>932815.9907854417</v>
      </c>
      <c r="F39" s="104"/>
      <c r="G39" s="101">
        <v>1127179.5868395965</v>
      </c>
      <c r="H39" s="101"/>
      <c r="I39" s="101">
        <v>1446463.2892992916</v>
      </c>
      <c r="J39" s="104"/>
      <c r="K39" s="101">
        <v>1658586.5056043027</v>
      </c>
      <c r="L39" s="104"/>
      <c r="M39" s="101">
        <v>1666201.192583064</v>
      </c>
      <c r="N39" s="104"/>
      <c r="O39" s="101">
        <v>1839389.0698255864</v>
      </c>
      <c r="P39" s="104"/>
      <c r="Q39" s="101">
        <v>1967615.5586888322</v>
      </c>
      <c r="R39" s="104"/>
      <c r="S39" s="101">
        <v>2093057.0292392387</v>
      </c>
      <c r="T39" s="104"/>
      <c r="U39" s="101">
        <v>2191496.997102727</v>
      </c>
      <c r="V39" s="104"/>
      <c r="W39" s="101">
        <v>2316842.98651</v>
      </c>
      <c r="X39" s="104"/>
      <c r="Y39" s="101">
        <v>2451611.3614800004</v>
      </c>
      <c r="Z39" s="104"/>
      <c r="AA39" s="101">
        <v>2660732.27468</v>
      </c>
      <c r="AB39" s="104"/>
      <c r="AC39" s="101">
        <v>2880925.87324</v>
      </c>
      <c r="AD39" s="104"/>
      <c r="AE39" s="101">
        <v>4907291.496863546</v>
      </c>
      <c r="AF39" s="104"/>
      <c r="AG39" s="101">
        <v>5454512.521852945</v>
      </c>
      <c r="AH39" s="113" t="s">
        <v>6</v>
      </c>
    </row>
    <row r="40" spans="1:34" ht="13.5">
      <c r="A40" s="112" t="s">
        <v>11</v>
      </c>
      <c r="B40" s="100"/>
      <c r="C40" s="101">
        <v>70802.64132799635</v>
      </c>
      <c r="D40" s="104"/>
      <c r="E40" s="101">
        <v>86074.59391415142</v>
      </c>
      <c r="F40" s="104"/>
      <c r="G40" s="101">
        <v>89960.57070907409</v>
      </c>
      <c r="H40" s="101"/>
      <c r="I40" s="101">
        <v>85171.47553880734</v>
      </c>
      <c r="J40" s="104"/>
      <c r="K40" s="101">
        <v>96155.81865661775</v>
      </c>
      <c r="L40" s="104"/>
      <c r="M40" s="101">
        <v>113602.13476494417</v>
      </c>
      <c r="N40" s="104"/>
      <c r="O40" s="101">
        <v>96322.13596696837</v>
      </c>
      <c r="P40" s="104"/>
      <c r="Q40" s="101">
        <v>98759.90109143798</v>
      </c>
      <c r="R40" s="104"/>
      <c r="S40" s="101">
        <v>108247.86472419555</v>
      </c>
      <c r="T40" s="104"/>
      <c r="U40" s="101">
        <v>116948.09143197144</v>
      </c>
      <c r="V40" s="104"/>
      <c r="W40" s="101">
        <v>117969.97307999998</v>
      </c>
      <c r="X40" s="104"/>
      <c r="Y40" s="101">
        <v>128858.87930999999</v>
      </c>
      <c r="Z40" s="104"/>
      <c r="AA40" s="101">
        <v>147385.1468</v>
      </c>
      <c r="AB40" s="104"/>
      <c r="AC40" s="101">
        <v>146146.75438000003</v>
      </c>
      <c r="AD40" s="104"/>
      <c r="AE40" s="101">
        <v>408287.90273169405</v>
      </c>
      <c r="AF40" s="104"/>
      <c r="AG40" s="101">
        <v>416369.38810000004</v>
      </c>
      <c r="AH40" s="113" t="s">
        <v>11</v>
      </c>
    </row>
    <row r="41" spans="1:34" ht="13.5">
      <c r="A41" s="112" t="s">
        <v>7</v>
      </c>
      <c r="B41" s="100"/>
      <c r="C41" s="101">
        <v>142189.2983904896</v>
      </c>
      <c r="D41" s="104"/>
      <c r="E41" s="101">
        <v>128785.33022009063</v>
      </c>
      <c r="F41" s="104"/>
      <c r="G41" s="101">
        <v>158688.07695959997</v>
      </c>
      <c r="H41" s="101"/>
      <c r="I41" s="101">
        <v>211705.3131333165</v>
      </c>
      <c r="J41" s="104"/>
      <c r="K41" s="101">
        <v>285334.6291995721</v>
      </c>
      <c r="L41" s="104"/>
      <c r="M41" s="101">
        <v>268269.72425564646</v>
      </c>
      <c r="N41" s="104"/>
      <c r="O41" s="101">
        <v>334782.49813901394</v>
      </c>
      <c r="P41" s="104"/>
      <c r="Q41" s="101">
        <v>390682.02421477775</v>
      </c>
      <c r="R41" s="104"/>
      <c r="S41" s="101">
        <v>385823.3438390249</v>
      </c>
      <c r="T41" s="104"/>
      <c r="U41" s="101">
        <v>355278.92252069735</v>
      </c>
      <c r="V41" s="104"/>
      <c r="W41" s="101">
        <v>387781.1196300001</v>
      </c>
      <c r="X41" s="104"/>
      <c r="Y41" s="101">
        <v>387545.34914000006</v>
      </c>
      <c r="Z41" s="104"/>
      <c r="AA41" s="101">
        <v>430910.8648900001</v>
      </c>
      <c r="AB41" s="104"/>
      <c r="AC41" s="101">
        <v>462983.32886</v>
      </c>
      <c r="AD41" s="104"/>
      <c r="AE41" s="101">
        <v>760701.7242376542</v>
      </c>
      <c r="AF41" s="104"/>
      <c r="AG41" s="101">
        <v>873474.2267934671</v>
      </c>
      <c r="AH41" s="113" t="s">
        <v>7</v>
      </c>
    </row>
    <row r="42" spans="1:34" ht="13.5">
      <c r="A42" s="112" t="s">
        <v>8</v>
      </c>
      <c r="B42" s="100"/>
      <c r="C42" s="101">
        <v>1087231.7009844577</v>
      </c>
      <c r="D42" s="104"/>
      <c r="E42" s="101">
        <v>1138058.0814912312</v>
      </c>
      <c r="F42" s="104"/>
      <c r="G42" s="101">
        <v>1324023.1092219297</v>
      </c>
      <c r="H42" s="101"/>
      <c r="I42" s="101">
        <v>1762855.4961655429</v>
      </c>
      <c r="J42" s="104"/>
      <c r="K42" s="101">
        <v>2028312.6765172551</v>
      </c>
      <c r="L42" s="104"/>
      <c r="M42" s="101">
        <v>2083442.9879857681</v>
      </c>
      <c r="N42" s="104"/>
      <c r="O42" s="101">
        <v>2470940.422451408</v>
      </c>
      <c r="P42" s="104"/>
      <c r="Q42" s="101">
        <v>2760679.816228529</v>
      </c>
      <c r="R42" s="104"/>
      <c r="S42" s="101">
        <v>3015205.6807002993</v>
      </c>
      <c r="T42" s="104"/>
      <c r="U42" s="101">
        <v>3465959.7811714928</v>
      </c>
      <c r="V42" s="104"/>
      <c r="W42" s="101">
        <v>3672680.7285700007</v>
      </c>
      <c r="X42" s="104"/>
      <c r="Y42" s="101">
        <v>4037052.3599799997</v>
      </c>
      <c r="Z42" s="104"/>
      <c r="AA42" s="101">
        <v>4365872.19304</v>
      </c>
      <c r="AB42" s="104"/>
      <c r="AC42" s="101">
        <v>4696812.965109999</v>
      </c>
      <c r="AD42" s="104"/>
      <c r="AE42" s="101">
        <v>8113288.912509999</v>
      </c>
      <c r="AF42" s="104"/>
      <c r="AG42" s="101">
        <v>8769378.7337</v>
      </c>
      <c r="AH42" s="113" t="s">
        <v>8</v>
      </c>
    </row>
    <row r="43" spans="1:34" ht="13.5">
      <c r="A43" s="112" t="s">
        <v>52</v>
      </c>
      <c r="B43" s="100"/>
      <c r="C43" s="101">
        <v>121006.12829204381</v>
      </c>
      <c r="D43" s="104"/>
      <c r="E43" s="101">
        <v>131792.11577296167</v>
      </c>
      <c r="F43" s="104"/>
      <c r="G43" s="101">
        <v>181176.23794670225</v>
      </c>
      <c r="H43" s="101"/>
      <c r="I43" s="101">
        <v>138191.443246427</v>
      </c>
      <c r="J43" s="104"/>
      <c r="K43" s="101">
        <v>168282.30053009267</v>
      </c>
      <c r="L43" s="104"/>
      <c r="M43" s="101">
        <v>190591.0054271393</v>
      </c>
      <c r="N43" s="104"/>
      <c r="O43" s="101">
        <v>197848.87403988314</v>
      </c>
      <c r="P43" s="104"/>
      <c r="Q43" s="101">
        <v>209118.3374682966</v>
      </c>
      <c r="R43" s="104"/>
      <c r="S43" s="101">
        <v>238144.91221617203</v>
      </c>
      <c r="T43" s="104"/>
      <c r="U43" s="101">
        <v>228668.1549950116</v>
      </c>
      <c r="V43" s="104"/>
      <c r="W43" s="101">
        <v>264714.29918</v>
      </c>
      <c r="X43" s="104"/>
      <c r="Y43" s="101">
        <v>274881.97740999993</v>
      </c>
      <c r="Z43" s="104"/>
      <c r="AA43" s="101">
        <v>294061.95300999994</v>
      </c>
      <c r="AB43" s="104"/>
      <c r="AC43" s="101">
        <v>298603.06568999996</v>
      </c>
      <c r="AD43" s="104"/>
      <c r="AE43" s="101">
        <v>482389.1680228333</v>
      </c>
      <c r="AF43" s="104"/>
      <c r="AG43" s="101">
        <v>555260.8255299999</v>
      </c>
      <c r="AH43" s="113" t="s">
        <v>52</v>
      </c>
    </row>
    <row r="44" spans="1:34" ht="14.25" thickBot="1">
      <c r="A44" s="114" t="s">
        <v>9</v>
      </c>
      <c r="B44" s="93"/>
      <c r="C44" s="94">
        <v>158557.18289399348</v>
      </c>
      <c r="D44" s="95"/>
      <c r="E44" s="94">
        <v>254171.36644309017</v>
      </c>
      <c r="F44" s="95"/>
      <c r="G44" s="94">
        <v>305624.7495462359</v>
      </c>
      <c r="H44" s="94"/>
      <c r="I44" s="94">
        <v>422544.78701333044</v>
      </c>
      <c r="J44" s="95"/>
      <c r="K44" s="94">
        <v>316096.3843051699</v>
      </c>
      <c r="L44" s="95"/>
      <c r="M44" s="94">
        <v>401102.6130143161</v>
      </c>
      <c r="N44" s="95"/>
      <c r="O44" s="94">
        <v>295264.938780907</v>
      </c>
      <c r="P44" s="95"/>
      <c r="Q44" s="94">
        <v>353565.7839782193</v>
      </c>
      <c r="R44" s="95"/>
      <c r="S44" s="94">
        <v>362813.6269998678</v>
      </c>
      <c r="T44" s="95"/>
      <c r="U44" s="94">
        <v>391908.5541330449</v>
      </c>
      <c r="V44" s="95"/>
      <c r="W44" s="94">
        <v>456708.94989000005</v>
      </c>
      <c r="X44" s="95"/>
      <c r="Y44" s="94">
        <v>463824.98951</v>
      </c>
      <c r="Z44" s="95"/>
      <c r="AA44" s="94">
        <v>504654.3704199999</v>
      </c>
      <c r="AB44" s="95"/>
      <c r="AC44" s="94">
        <v>582332.83906</v>
      </c>
      <c r="AD44" s="95"/>
      <c r="AE44" s="94">
        <v>1344375.1435878281</v>
      </c>
      <c r="AF44" s="95"/>
      <c r="AG44" s="94">
        <v>1411622.3988499998</v>
      </c>
      <c r="AH44" s="115" t="s">
        <v>9</v>
      </c>
    </row>
    <row r="45" spans="1:34" ht="6.75" customHeight="1">
      <c r="A45" s="102"/>
      <c r="B45" s="103"/>
      <c r="C45" s="101"/>
      <c r="D45" s="64"/>
      <c r="E45" s="101"/>
      <c r="F45" s="64"/>
      <c r="G45" s="101"/>
      <c r="H45" s="101"/>
      <c r="I45" s="116"/>
      <c r="J45" s="64"/>
      <c r="K45" s="116"/>
      <c r="L45" s="64"/>
      <c r="M45" s="101"/>
      <c r="N45" s="64"/>
      <c r="O45" s="101"/>
      <c r="P45" s="64"/>
      <c r="Q45" s="101"/>
      <c r="R45" s="64"/>
      <c r="S45" s="116"/>
      <c r="T45" s="64"/>
      <c r="U45" s="116"/>
      <c r="V45" s="64"/>
      <c r="W45" s="116"/>
      <c r="X45" s="64"/>
      <c r="Y45" s="116"/>
      <c r="Z45" s="64"/>
      <c r="AA45" s="116"/>
      <c r="AB45" s="64"/>
      <c r="AC45" s="116"/>
      <c r="AD45" s="64"/>
      <c r="AE45" s="116"/>
      <c r="AF45" s="64"/>
      <c r="AG45" s="116"/>
      <c r="AH45" s="103"/>
    </row>
    <row r="46" spans="1:34" ht="13.5">
      <c r="A46" s="105" t="s">
        <v>50</v>
      </c>
      <c r="B46" s="99"/>
      <c r="C46" s="106">
        <v>458875.62255688576</v>
      </c>
      <c r="D46" s="104"/>
      <c r="E46" s="106">
        <v>550974.9442249883</v>
      </c>
      <c r="F46" s="104"/>
      <c r="G46" s="106">
        <v>603694.649105093</v>
      </c>
      <c r="H46" s="106"/>
      <c r="I46" s="106">
        <v>681693.2422679792</v>
      </c>
      <c r="J46" s="104"/>
      <c r="K46" s="106">
        <v>753298.9756890605</v>
      </c>
      <c r="L46" s="104"/>
      <c r="M46" s="106">
        <v>804577.085596144</v>
      </c>
      <c r="N46" s="104"/>
      <c r="O46" s="106">
        <v>819825.2818965258</v>
      </c>
      <c r="P46" s="104"/>
      <c r="Q46" s="106">
        <v>903841.8065931195</v>
      </c>
      <c r="R46" s="104"/>
      <c r="S46" s="106">
        <v>972068.6783452126</v>
      </c>
      <c r="T46" s="104"/>
      <c r="U46" s="106">
        <v>1027607.4568468394</v>
      </c>
      <c r="V46" s="104"/>
      <c r="W46" s="106">
        <v>1077520.19954</v>
      </c>
      <c r="X46" s="104"/>
      <c r="Y46" s="106">
        <v>1146375.65931</v>
      </c>
      <c r="Z46" s="104"/>
      <c r="AA46" s="106">
        <v>1246569.07601</v>
      </c>
      <c r="AB46" s="104"/>
      <c r="AC46" s="106">
        <v>1458004.08911</v>
      </c>
      <c r="AD46" s="104"/>
      <c r="AE46" s="106">
        <v>10150.031658126163</v>
      </c>
      <c r="AF46" s="104"/>
      <c r="AG46" s="106">
        <v>10401.681959999998</v>
      </c>
      <c r="AH46" s="99" t="s">
        <v>50</v>
      </c>
    </row>
    <row r="47" spans="1:34" ht="13.5">
      <c r="A47" s="112" t="s">
        <v>5</v>
      </c>
      <c r="B47" s="100"/>
      <c r="C47" s="101">
        <v>223156.31451963092</v>
      </c>
      <c r="D47" s="104"/>
      <c r="E47" s="101">
        <v>263416.24260161305</v>
      </c>
      <c r="F47" s="104"/>
      <c r="G47" s="101">
        <v>270767.8139164543</v>
      </c>
      <c r="H47" s="101"/>
      <c r="I47" s="101">
        <v>352227.6877974902</v>
      </c>
      <c r="J47" s="104"/>
      <c r="K47" s="101">
        <v>412016.6226636509</v>
      </c>
      <c r="L47" s="104"/>
      <c r="M47" s="101">
        <v>436529.13973415666</v>
      </c>
      <c r="N47" s="104"/>
      <c r="O47" s="101">
        <v>465988.6017147239</v>
      </c>
      <c r="P47" s="104"/>
      <c r="Q47" s="101">
        <v>538812.5361208705</v>
      </c>
      <c r="R47" s="104"/>
      <c r="S47" s="101">
        <v>575472.4887670837</v>
      </c>
      <c r="T47" s="104"/>
      <c r="U47" s="101">
        <v>588103.8203214213</v>
      </c>
      <c r="V47" s="104"/>
      <c r="W47" s="101">
        <v>609153.68988</v>
      </c>
      <c r="X47" s="104"/>
      <c r="Y47" s="101">
        <v>630521.36448</v>
      </c>
      <c r="Z47" s="104"/>
      <c r="AA47" s="101">
        <v>647797.7825699999</v>
      </c>
      <c r="AB47" s="104"/>
      <c r="AC47" s="101">
        <v>727787.1692000001</v>
      </c>
      <c r="AD47" s="104"/>
      <c r="AE47" s="101">
        <v>0</v>
      </c>
      <c r="AF47" s="104"/>
      <c r="AG47" s="101">
        <v>0</v>
      </c>
      <c r="AH47" s="113" t="s">
        <v>5</v>
      </c>
    </row>
    <row r="48" spans="1:34" ht="13.5">
      <c r="A48" s="112" t="s">
        <v>6</v>
      </c>
      <c r="B48" s="100"/>
      <c r="C48" s="101">
        <v>107622.80479991293</v>
      </c>
      <c r="D48" s="104"/>
      <c r="E48" s="101">
        <v>118164.49728407162</v>
      </c>
      <c r="F48" s="104"/>
      <c r="G48" s="101">
        <v>132268.44397256817</v>
      </c>
      <c r="H48" s="101"/>
      <c r="I48" s="101">
        <v>147174.02710039774</v>
      </c>
      <c r="J48" s="104"/>
      <c r="K48" s="101">
        <v>168295.51624827692</v>
      </c>
      <c r="L48" s="104"/>
      <c r="M48" s="101">
        <v>175330.31713120465</v>
      </c>
      <c r="N48" s="104"/>
      <c r="O48" s="101">
        <v>173701.69888443232</v>
      </c>
      <c r="P48" s="104"/>
      <c r="Q48" s="101">
        <v>184980.98724685644</v>
      </c>
      <c r="R48" s="104"/>
      <c r="S48" s="101">
        <v>185952.9114779557</v>
      </c>
      <c r="T48" s="104"/>
      <c r="U48" s="101">
        <v>200208.8174826646</v>
      </c>
      <c r="V48" s="104"/>
      <c r="W48" s="101">
        <v>204858.49836</v>
      </c>
      <c r="X48" s="104"/>
      <c r="Y48" s="101">
        <v>206636.49041</v>
      </c>
      <c r="Z48" s="104"/>
      <c r="AA48" s="101">
        <v>182755.84567</v>
      </c>
      <c r="AB48" s="104"/>
      <c r="AC48" s="101">
        <v>189599.21251</v>
      </c>
      <c r="AD48" s="104"/>
      <c r="AE48" s="101">
        <v>9526.956651969187</v>
      </c>
      <c r="AF48" s="104"/>
      <c r="AG48" s="101">
        <v>9399.854440772737</v>
      </c>
      <c r="AH48" s="113" t="s">
        <v>6</v>
      </c>
    </row>
    <row r="49" spans="1:34" ht="13.5">
      <c r="A49" s="112" t="s">
        <v>11</v>
      </c>
      <c r="B49" s="100"/>
      <c r="C49" s="101">
        <v>69387.64211311482</v>
      </c>
      <c r="D49" s="104"/>
      <c r="E49" s="101">
        <v>79088.2542619576</v>
      </c>
      <c r="F49" s="104"/>
      <c r="G49" s="101">
        <v>88656.66192006954</v>
      </c>
      <c r="H49" s="101"/>
      <c r="I49" s="101">
        <v>64529.143567434025</v>
      </c>
      <c r="J49" s="104"/>
      <c r="K49" s="101">
        <v>72181.7926521669</v>
      </c>
      <c r="L49" s="104"/>
      <c r="M49" s="101">
        <v>79626.57735626795</v>
      </c>
      <c r="N49" s="104"/>
      <c r="O49" s="101">
        <v>82032.36306025827</v>
      </c>
      <c r="P49" s="104"/>
      <c r="Q49" s="101">
        <v>81281.26599593715</v>
      </c>
      <c r="R49" s="104"/>
      <c r="S49" s="101">
        <v>92380.93777721682</v>
      </c>
      <c r="T49" s="104"/>
      <c r="U49" s="101">
        <v>102510.80582882326</v>
      </c>
      <c r="V49" s="104"/>
      <c r="W49" s="101">
        <v>104256.34964999999</v>
      </c>
      <c r="X49" s="104"/>
      <c r="Y49" s="101">
        <v>130710.61083</v>
      </c>
      <c r="Z49" s="104"/>
      <c r="AA49" s="101">
        <v>210857.46089000002</v>
      </c>
      <c r="AB49" s="104"/>
      <c r="AC49" s="101">
        <v>225373.83894999998</v>
      </c>
      <c r="AD49" s="104"/>
      <c r="AE49" s="101">
        <v>275.51135615697615</v>
      </c>
      <c r="AF49" s="104"/>
      <c r="AG49" s="101">
        <v>345.3489809691926</v>
      </c>
      <c r="AH49" s="113" t="s">
        <v>11</v>
      </c>
    </row>
    <row r="50" spans="1:34" ht="13.5">
      <c r="A50" s="112" t="s">
        <v>7</v>
      </c>
      <c r="B50" s="100"/>
      <c r="C50" s="101">
        <v>28228.180237614113</v>
      </c>
      <c r="D50" s="104"/>
      <c r="E50" s="101">
        <v>38310.60882267316</v>
      </c>
      <c r="F50" s="104"/>
      <c r="G50" s="101">
        <v>41483.03625091299</v>
      </c>
      <c r="H50" s="101"/>
      <c r="I50" s="101">
        <v>41162.360663691186</v>
      </c>
      <c r="J50" s="104"/>
      <c r="K50" s="101">
        <v>46615.463877829614</v>
      </c>
      <c r="L50" s="104"/>
      <c r="M50" s="101">
        <v>53587.78359357158</v>
      </c>
      <c r="N50" s="104"/>
      <c r="O50" s="101">
        <v>46512.32729917181</v>
      </c>
      <c r="P50" s="104"/>
      <c r="Q50" s="101">
        <v>49117.09883103186</v>
      </c>
      <c r="R50" s="104"/>
      <c r="S50" s="101">
        <v>71457.10739266945</v>
      </c>
      <c r="T50" s="104"/>
      <c r="U50" s="101">
        <v>72703.59555393724</v>
      </c>
      <c r="V50" s="104"/>
      <c r="W50" s="101">
        <v>83111.39723</v>
      </c>
      <c r="X50" s="104"/>
      <c r="Y50" s="101">
        <v>85410.89517999999</v>
      </c>
      <c r="Z50" s="104"/>
      <c r="AA50" s="101">
        <v>103549.72873</v>
      </c>
      <c r="AB50" s="104"/>
      <c r="AC50" s="101">
        <v>107938.97497000001</v>
      </c>
      <c r="AD50" s="104"/>
      <c r="AE50" s="101">
        <v>0</v>
      </c>
      <c r="AF50" s="104"/>
      <c r="AG50" s="101">
        <v>0</v>
      </c>
      <c r="AH50" s="113" t="s">
        <v>7</v>
      </c>
    </row>
    <row r="51" spans="1:34" ht="13.5">
      <c r="A51" s="112" t="s">
        <v>8</v>
      </c>
      <c r="B51" s="100"/>
      <c r="C51" s="101">
        <v>0</v>
      </c>
      <c r="D51" s="104"/>
      <c r="E51" s="101">
        <v>0</v>
      </c>
      <c r="F51" s="104"/>
      <c r="G51" s="101">
        <v>0</v>
      </c>
      <c r="H51" s="101"/>
      <c r="I51" s="101">
        <v>0</v>
      </c>
      <c r="J51" s="104"/>
      <c r="K51" s="101">
        <v>0</v>
      </c>
      <c r="L51" s="104"/>
      <c r="M51" s="101">
        <v>0</v>
      </c>
      <c r="N51" s="104"/>
      <c r="O51" s="101">
        <v>0</v>
      </c>
      <c r="P51" s="104"/>
      <c r="Q51" s="101">
        <v>0</v>
      </c>
      <c r="R51" s="104"/>
      <c r="S51" s="101">
        <v>0</v>
      </c>
      <c r="T51" s="104"/>
      <c r="U51" s="101">
        <v>0</v>
      </c>
      <c r="V51" s="104"/>
      <c r="W51" s="101">
        <v>0</v>
      </c>
      <c r="X51" s="104"/>
      <c r="Y51" s="101">
        <v>0</v>
      </c>
      <c r="Z51" s="104"/>
      <c r="AA51" s="101">
        <v>0</v>
      </c>
      <c r="AB51" s="104"/>
      <c r="AC51" s="101">
        <v>0</v>
      </c>
      <c r="AD51" s="104"/>
      <c r="AE51" s="101">
        <v>10.6558</v>
      </c>
      <c r="AF51" s="104"/>
      <c r="AG51" s="101">
        <v>0.6158035157822768</v>
      </c>
      <c r="AH51" s="113" t="s">
        <v>8</v>
      </c>
    </row>
    <row r="52" spans="1:34" ht="13.5">
      <c r="A52" s="112" t="s">
        <v>52</v>
      </c>
      <c r="B52" s="100"/>
      <c r="C52" s="101">
        <v>0</v>
      </c>
      <c r="D52" s="104"/>
      <c r="E52" s="101">
        <v>0</v>
      </c>
      <c r="F52" s="104"/>
      <c r="G52" s="101">
        <v>0</v>
      </c>
      <c r="H52" s="101"/>
      <c r="I52" s="101">
        <v>0</v>
      </c>
      <c r="J52" s="104"/>
      <c r="K52" s="101">
        <v>0</v>
      </c>
      <c r="L52" s="104"/>
      <c r="M52" s="101">
        <v>0</v>
      </c>
      <c r="N52" s="104"/>
      <c r="O52" s="101">
        <v>0</v>
      </c>
      <c r="P52" s="104"/>
      <c r="Q52" s="101">
        <v>0</v>
      </c>
      <c r="R52" s="104"/>
      <c r="S52" s="101">
        <v>0</v>
      </c>
      <c r="T52" s="104"/>
      <c r="U52" s="101">
        <v>0</v>
      </c>
      <c r="V52" s="104"/>
      <c r="W52" s="101">
        <v>0</v>
      </c>
      <c r="X52" s="104"/>
      <c r="Y52" s="101">
        <v>0</v>
      </c>
      <c r="Z52" s="104"/>
      <c r="AA52" s="101">
        <v>0</v>
      </c>
      <c r="AB52" s="104"/>
      <c r="AC52" s="101">
        <v>0</v>
      </c>
      <c r="AD52" s="104"/>
      <c r="AE52" s="101">
        <v>0</v>
      </c>
      <c r="AF52" s="104"/>
      <c r="AG52" s="101">
        <v>0</v>
      </c>
      <c r="AH52" s="113" t="s">
        <v>52</v>
      </c>
    </row>
    <row r="53" spans="1:34" ht="14.25" thickBot="1">
      <c r="A53" s="114" t="s">
        <v>9</v>
      </c>
      <c r="B53" s="93"/>
      <c r="C53" s="94">
        <v>30480.680886613056</v>
      </c>
      <c r="D53" s="95"/>
      <c r="E53" s="94">
        <v>51995.341254672865</v>
      </c>
      <c r="F53" s="95"/>
      <c r="G53" s="94">
        <v>70518.69304508793</v>
      </c>
      <c r="H53" s="94"/>
      <c r="I53" s="94">
        <v>76600.02313896602</v>
      </c>
      <c r="J53" s="95"/>
      <c r="K53" s="94">
        <v>54189.580247136175</v>
      </c>
      <c r="L53" s="95"/>
      <c r="M53" s="94">
        <v>59503.26778094311</v>
      </c>
      <c r="N53" s="95"/>
      <c r="O53" s="94">
        <v>51590.29093793949</v>
      </c>
      <c r="P53" s="95"/>
      <c r="Q53" s="94">
        <v>49649.91839842355</v>
      </c>
      <c r="R53" s="95"/>
      <c r="S53" s="94">
        <v>46805.23293028681</v>
      </c>
      <c r="T53" s="95"/>
      <c r="U53" s="94">
        <v>64080.41765999301</v>
      </c>
      <c r="V53" s="95"/>
      <c r="W53" s="94">
        <v>76140.26442</v>
      </c>
      <c r="X53" s="95"/>
      <c r="Y53" s="94">
        <v>93096.29841000002</v>
      </c>
      <c r="Z53" s="95"/>
      <c r="AA53" s="94">
        <v>101608.25814999998</v>
      </c>
      <c r="AB53" s="95"/>
      <c r="AC53" s="94">
        <v>207304.89347999997</v>
      </c>
      <c r="AD53" s="95"/>
      <c r="AE53" s="94">
        <v>336.90785</v>
      </c>
      <c r="AF53" s="95"/>
      <c r="AG53" s="94">
        <v>655.8627347422869</v>
      </c>
      <c r="AH53" s="115" t="s">
        <v>9</v>
      </c>
    </row>
    <row r="54" spans="1:34" ht="6.75" customHeight="1">
      <c r="A54" s="102"/>
      <c r="B54" s="103"/>
      <c r="C54" s="101"/>
      <c r="D54" s="64"/>
      <c r="E54" s="101"/>
      <c r="F54" s="64"/>
      <c r="G54" s="101"/>
      <c r="H54" s="101"/>
      <c r="I54" s="101"/>
      <c r="J54" s="64"/>
      <c r="K54" s="101"/>
      <c r="L54" s="64"/>
      <c r="M54" s="101"/>
      <c r="N54" s="64"/>
      <c r="O54" s="101"/>
      <c r="P54" s="64"/>
      <c r="Q54" s="101"/>
      <c r="R54" s="64"/>
      <c r="S54" s="101"/>
      <c r="T54" s="64"/>
      <c r="U54" s="101"/>
      <c r="V54" s="64"/>
      <c r="W54" s="101"/>
      <c r="X54" s="64"/>
      <c r="Y54" s="101"/>
      <c r="Z54" s="64"/>
      <c r="AA54" s="101"/>
      <c r="AB54" s="64"/>
      <c r="AC54" s="101"/>
      <c r="AD54" s="64"/>
      <c r="AE54" s="101"/>
      <c r="AF54" s="64"/>
      <c r="AG54" s="101"/>
      <c r="AH54" s="103"/>
    </row>
    <row r="55" spans="1:34" ht="13.5">
      <c r="A55" s="105" t="s">
        <v>51</v>
      </c>
      <c r="B55" s="99"/>
      <c r="C55" s="106">
        <v>606595.9778126618</v>
      </c>
      <c r="D55" s="104"/>
      <c r="E55" s="106">
        <v>643511.7179205518</v>
      </c>
      <c r="F55" s="104"/>
      <c r="G55" s="106">
        <v>707832.264519857</v>
      </c>
      <c r="H55" s="106"/>
      <c r="I55" s="106">
        <v>699525.7413533223</v>
      </c>
      <c r="J55" s="104"/>
      <c r="K55" s="106">
        <v>732116.8848322205</v>
      </c>
      <c r="L55" s="104"/>
      <c r="M55" s="106">
        <v>740819.80455336</v>
      </c>
      <c r="N55" s="104"/>
      <c r="O55" s="106">
        <v>674191.3382121092</v>
      </c>
      <c r="P55" s="104"/>
      <c r="Q55" s="106">
        <v>653125.8639549001</v>
      </c>
      <c r="R55" s="104"/>
      <c r="S55" s="106">
        <v>634451.4933708367</v>
      </c>
      <c r="T55" s="104"/>
      <c r="U55" s="106">
        <v>692630.389576046</v>
      </c>
      <c r="V55" s="104"/>
      <c r="W55" s="106">
        <v>771976.0076</v>
      </c>
      <c r="X55" s="104"/>
      <c r="Y55" s="106">
        <v>779296.33503</v>
      </c>
      <c r="Z55" s="104"/>
      <c r="AA55" s="106">
        <v>649898.4289599999</v>
      </c>
      <c r="AB55" s="104"/>
      <c r="AC55" s="106">
        <v>739503</v>
      </c>
      <c r="AD55" s="104"/>
      <c r="AE55" s="106">
        <v>742352.68</v>
      </c>
      <c r="AF55" s="104"/>
      <c r="AG55" s="106">
        <v>844778.4599995861</v>
      </c>
      <c r="AH55" s="99" t="s">
        <v>51</v>
      </c>
    </row>
    <row r="56" spans="1:34" ht="13.5">
      <c r="A56" s="112" t="s">
        <v>5</v>
      </c>
      <c r="B56" s="100"/>
      <c r="C56" s="101">
        <v>538496.3120034137</v>
      </c>
      <c r="D56" s="104"/>
      <c r="E56" s="101">
        <v>569949.2863462069</v>
      </c>
      <c r="F56" s="104"/>
      <c r="G56" s="101">
        <v>627502.5813109275</v>
      </c>
      <c r="H56" s="101"/>
      <c r="I56" s="101">
        <v>503630.82831488224</v>
      </c>
      <c r="J56" s="104"/>
      <c r="K56" s="101">
        <v>529517.8680898633</v>
      </c>
      <c r="L56" s="104"/>
      <c r="M56" s="101">
        <v>559288.4257088938</v>
      </c>
      <c r="N56" s="104"/>
      <c r="O56" s="101">
        <v>510579.6913322034</v>
      </c>
      <c r="P56" s="104"/>
      <c r="Q56" s="101">
        <v>407805.8736612455</v>
      </c>
      <c r="R56" s="104"/>
      <c r="S56" s="101">
        <v>389632.2587619429</v>
      </c>
      <c r="T56" s="104"/>
      <c r="U56" s="101">
        <v>452012.0394482589</v>
      </c>
      <c r="V56" s="104"/>
      <c r="W56" s="101">
        <v>503793.15556</v>
      </c>
      <c r="X56" s="104"/>
      <c r="Y56" s="101">
        <v>508570.41652999993</v>
      </c>
      <c r="Z56" s="104"/>
      <c r="AA56" s="101">
        <v>371366.29154999997</v>
      </c>
      <c r="AB56" s="104"/>
      <c r="AC56" s="101">
        <v>447519.1293842115</v>
      </c>
      <c r="AD56" s="104"/>
      <c r="AE56" s="101">
        <v>449243.6474897818</v>
      </c>
      <c r="AF56" s="104"/>
      <c r="AG56" s="101">
        <v>511227.83942938666</v>
      </c>
      <c r="AH56" s="113" t="s">
        <v>5</v>
      </c>
    </row>
    <row r="57" spans="1:34" ht="13.5">
      <c r="A57" s="112" t="s">
        <v>6</v>
      </c>
      <c r="B57" s="100"/>
      <c r="C57" s="101">
        <v>46712.333754041814</v>
      </c>
      <c r="D57" s="104"/>
      <c r="E57" s="101">
        <v>51378.775966727975</v>
      </c>
      <c r="F57" s="104"/>
      <c r="G57" s="101">
        <v>56486.02836777132</v>
      </c>
      <c r="H57" s="101"/>
      <c r="I57" s="101">
        <v>135341.7221160434</v>
      </c>
      <c r="J57" s="104"/>
      <c r="K57" s="101">
        <v>138254.17092183238</v>
      </c>
      <c r="L57" s="104"/>
      <c r="M57" s="101">
        <v>132299.07316120344</v>
      </c>
      <c r="N57" s="104"/>
      <c r="O57" s="101">
        <v>141050.74226797928</v>
      </c>
      <c r="P57" s="104"/>
      <c r="Q57" s="101">
        <v>219969.8744485714</v>
      </c>
      <c r="R57" s="104"/>
      <c r="S57" s="101">
        <v>223252.33672148714</v>
      </c>
      <c r="T57" s="104"/>
      <c r="U57" s="101">
        <v>215368.02001042158</v>
      </c>
      <c r="V57" s="104"/>
      <c r="W57" s="101">
        <v>240039.92137000003</v>
      </c>
      <c r="X57" s="104"/>
      <c r="Y57" s="101">
        <v>242316.12012</v>
      </c>
      <c r="Z57" s="104"/>
      <c r="AA57" s="101">
        <v>259530.22286</v>
      </c>
      <c r="AB57" s="104"/>
      <c r="AC57" s="101">
        <v>273954.8683941289</v>
      </c>
      <c r="AD57" s="104"/>
      <c r="AE57" s="101">
        <v>275010.55540197797</v>
      </c>
      <c r="AF57" s="104"/>
      <c r="AG57" s="101">
        <v>312955.0141532644</v>
      </c>
      <c r="AH57" s="113" t="s">
        <v>6</v>
      </c>
    </row>
    <row r="58" spans="1:34" ht="13.5">
      <c r="A58" s="112" t="s">
        <v>11</v>
      </c>
      <c r="B58" s="100"/>
      <c r="C58" s="101">
        <v>5481.546712689478</v>
      </c>
      <c r="D58" s="104"/>
      <c r="E58" s="101">
        <v>5361.697029371111</v>
      </c>
      <c r="F58" s="104"/>
      <c r="G58" s="101">
        <v>5339.500405087817</v>
      </c>
      <c r="H58" s="101"/>
      <c r="I58" s="101">
        <v>5298.403247952807</v>
      </c>
      <c r="J58" s="104"/>
      <c r="K58" s="101">
        <v>5743.586351579116</v>
      </c>
      <c r="L58" s="104"/>
      <c r="M58" s="101">
        <v>5838.264117265562</v>
      </c>
      <c r="N58" s="104"/>
      <c r="O58" s="101">
        <v>5750.4497779861285</v>
      </c>
      <c r="P58" s="104"/>
      <c r="Q58" s="101">
        <v>5899.462124217182</v>
      </c>
      <c r="R58" s="104"/>
      <c r="S58" s="101">
        <v>5000.838796533362</v>
      </c>
      <c r="T58" s="104"/>
      <c r="U58" s="101">
        <v>6307.827401343863</v>
      </c>
      <c r="V58" s="104"/>
      <c r="W58" s="101">
        <v>7030.43281</v>
      </c>
      <c r="X58" s="104"/>
      <c r="Y58" s="101">
        <v>7097.099480000001</v>
      </c>
      <c r="Z58" s="104"/>
      <c r="AA58" s="101">
        <v>7601.05864</v>
      </c>
      <c r="AB58" s="104"/>
      <c r="AC58" s="101">
        <v>8023.535531187053</v>
      </c>
      <c r="AD58" s="104"/>
      <c r="AE58" s="101">
        <v>8054.454281662051</v>
      </c>
      <c r="AF58" s="104"/>
      <c r="AG58" s="101">
        <v>9165.76401960257</v>
      </c>
      <c r="AH58" s="113" t="s">
        <v>11</v>
      </c>
    </row>
    <row r="59" spans="1:34" ht="13.5">
      <c r="A59" s="112" t="s">
        <v>7</v>
      </c>
      <c r="B59" s="100"/>
      <c r="C59" s="101">
        <v>0</v>
      </c>
      <c r="D59" s="104"/>
      <c r="E59" s="101">
        <v>0</v>
      </c>
      <c r="F59" s="104"/>
      <c r="G59" s="101">
        <v>0</v>
      </c>
      <c r="H59" s="101"/>
      <c r="I59" s="101">
        <v>0</v>
      </c>
      <c r="J59" s="104"/>
      <c r="K59" s="101">
        <v>0</v>
      </c>
      <c r="L59" s="104"/>
      <c r="M59" s="101">
        <v>0</v>
      </c>
      <c r="N59" s="104"/>
      <c r="O59" s="101">
        <v>0</v>
      </c>
      <c r="P59" s="104"/>
      <c r="Q59" s="101">
        <v>0</v>
      </c>
      <c r="R59" s="104"/>
      <c r="S59" s="101">
        <v>0</v>
      </c>
      <c r="T59" s="104"/>
      <c r="U59" s="101">
        <v>0</v>
      </c>
      <c r="V59" s="104"/>
      <c r="W59" s="101">
        <v>0</v>
      </c>
      <c r="X59" s="104"/>
      <c r="Y59" s="101">
        <v>0</v>
      </c>
      <c r="Z59" s="104"/>
      <c r="AA59" s="101">
        <v>0</v>
      </c>
      <c r="AB59" s="104"/>
      <c r="AC59" s="101">
        <v>0</v>
      </c>
      <c r="AD59" s="104"/>
      <c r="AE59" s="101">
        <v>0</v>
      </c>
      <c r="AF59" s="104"/>
      <c r="AG59" s="101">
        <v>0</v>
      </c>
      <c r="AH59" s="113" t="s">
        <v>7</v>
      </c>
    </row>
    <row r="60" spans="1:34" ht="13.5">
      <c r="A60" s="112" t="s">
        <v>8</v>
      </c>
      <c r="B60" s="100"/>
      <c r="C60" s="101">
        <v>0</v>
      </c>
      <c r="D60" s="104"/>
      <c r="E60" s="101">
        <v>0</v>
      </c>
      <c r="F60" s="104"/>
      <c r="G60" s="101">
        <v>0</v>
      </c>
      <c r="H60" s="101"/>
      <c r="I60" s="101">
        <v>0</v>
      </c>
      <c r="J60" s="104"/>
      <c r="K60" s="101">
        <v>0</v>
      </c>
      <c r="L60" s="104"/>
      <c r="M60" s="101">
        <v>0</v>
      </c>
      <c r="N60" s="104"/>
      <c r="O60" s="101">
        <v>0</v>
      </c>
      <c r="P60" s="104"/>
      <c r="Q60" s="101">
        <v>0</v>
      </c>
      <c r="R60" s="104"/>
      <c r="S60" s="101">
        <v>0</v>
      </c>
      <c r="T60" s="104"/>
      <c r="U60" s="101">
        <v>0</v>
      </c>
      <c r="V60" s="104"/>
      <c r="W60" s="101">
        <v>0</v>
      </c>
      <c r="X60" s="104"/>
      <c r="Y60" s="101">
        <v>0</v>
      </c>
      <c r="Z60" s="104"/>
      <c r="AA60" s="101">
        <v>0</v>
      </c>
      <c r="AB60" s="104"/>
      <c r="AC60" s="101">
        <v>0</v>
      </c>
      <c r="AD60" s="104"/>
      <c r="AE60" s="101">
        <v>0</v>
      </c>
      <c r="AF60" s="104"/>
      <c r="AG60" s="101">
        <v>0</v>
      </c>
      <c r="AH60" s="113" t="s">
        <v>8</v>
      </c>
    </row>
    <row r="61" spans="1:34" ht="13.5">
      <c r="A61" s="112" t="s">
        <v>52</v>
      </c>
      <c r="B61" s="100"/>
      <c r="C61" s="101">
        <v>0</v>
      </c>
      <c r="D61" s="104"/>
      <c r="E61" s="101">
        <v>0</v>
      </c>
      <c r="F61" s="104"/>
      <c r="G61" s="101">
        <v>0</v>
      </c>
      <c r="H61" s="101"/>
      <c r="I61" s="101">
        <v>0</v>
      </c>
      <c r="J61" s="104"/>
      <c r="K61" s="101">
        <v>0</v>
      </c>
      <c r="L61" s="104"/>
      <c r="M61" s="101">
        <v>0</v>
      </c>
      <c r="N61" s="104"/>
      <c r="O61" s="101">
        <v>0</v>
      </c>
      <c r="P61" s="104"/>
      <c r="Q61" s="101">
        <v>0</v>
      </c>
      <c r="R61" s="104"/>
      <c r="S61" s="101">
        <v>0</v>
      </c>
      <c r="T61" s="104"/>
      <c r="U61" s="101">
        <v>0</v>
      </c>
      <c r="V61" s="104"/>
      <c r="W61" s="101">
        <v>0</v>
      </c>
      <c r="X61" s="104"/>
      <c r="Y61" s="101">
        <v>0</v>
      </c>
      <c r="Z61" s="104"/>
      <c r="AA61" s="101">
        <v>0</v>
      </c>
      <c r="AB61" s="104"/>
      <c r="AC61" s="101">
        <v>0</v>
      </c>
      <c r="AD61" s="104"/>
      <c r="AE61" s="101">
        <v>0</v>
      </c>
      <c r="AF61" s="104"/>
      <c r="AG61" s="101">
        <v>0</v>
      </c>
      <c r="AH61" s="113" t="s">
        <v>52</v>
      </c>
    </row>
    <row r="62" spans="1:34" ht="14.25" thickBot="1">
      <c r="A62" s="114" t="s">
        <v>9</v>
      </c>
      <c r="B62" s="93"/>
      <c r="C62" s="94">
        <v>15905.785342516798</v>
      </c>
      <c r="D62" s="95"/>
      <c r="E62" s="94">
        <v>16821.958578245765</v>
      </c>
      <c r="F62" s="95"/>
      <c r="G62" s="94">
        <v>18504.15443607034</v>
      </c>
      <c r="H62" s="94"/>
      <c r="I62" s="94">
        <v>55254.78767444376</v>
      </c>
      <c r="J62" s="95"/>
      <c r="K62" s="94">
        <v>58601.259468945704</v>
      </c>
      <c r="L62" s="95"/>
      <c r="M62" s="94">
        <v>43394.04156599714</v>
      </c>
      <c r="N62" s="95"/>
      <c r="O62" s="94">
        <v>16810.454833940355</v>
      </c>
      <c r="P62" s="95"/>
      <c r="Q62" s="94">
        <v>19450.65372086594</v>
      </c>
      <c r="R62" s="95"/>
      <c r="S62" s="94">
        <v>16566.05909087327</v>
      </c>
      <c r="T62" s="95"/>
      <c r="U62" s="94">
        <v>18942.50271602178</v>
      </c>
      <c r="V62" s="95"/>
      <c r="W62" s="94">
        <v>21112.49786</v>
      </c>
      <c r="X62" s="95"/>
      <c r="Y62" s="94">
        <v>21312.6989</v>
      </c>
      <c r="Z62" s="95"/>
      <c r="AA62" s="94">
        <v>11400.85591</v>
      </c>
      <c r="AB62" s="95"/>
      <c r="AC62" s="94">
        <v>10005.466690472545</v>
      </c>
      <c r="AD62" s="95"/>
      <c r="AE62" s="94">
        <v>10435.6928265782</v>
      </c>
      <c r="AF62" s="95"/>
      <c r="AG62" s="94">
        <v>11429.842397332452</v>
      </c>
      <c r="AH62" s="115" t="s">
        <v>9</v>
      </c>
    </row>
    <row r="63" spans="1:34" ht="13.5">
      <c r="A63" s="102"/>
      <c r="B63" s="101"/>
      <c r="C63" s="101"/>
      <c r="D63" s="64"/>
      <c r="E63" s="101"/>
      <c r="F63" s="64"/>
      <c r="G63" s="101"/>
      <c r="H63" s="101"/>
      <c r="I63" s="116"/>
      <c r="J63" s="64"/>
      <c r="K63" s="116"/>
      <c r="L63" s="64"/>
      <c r="M63" s="101"/>
      <c r="N63" s="64"/>
      <c r="O63" s="101"/>
      <c r="P63" s="64"/>
      <c r="Q63" s="101"/>
      <c r="R63" s="64"/>
      <c r="S63" s="116"/>
      <c r="T63" s="64"/>
      <c r="U63" s="116"/>
      <c r="V63" s="64"/>
      <c r="W63" s="116"/>
      <c r="X63" s="64"/>
      <c r="Y63" s="116"/>
      <c r="Z63" s="64"/>
      <c r="AA63" s="116"/>
      <c r="AB63" s="64"/>
      <c r="AC63" s="116"/>
      <c r="AD63" s="64"/>
      <c r="AE63" s="116"/>
      <c r="AF63" s="64"/>
      <c r="AG63" s="116"/>
      <c r="AH63" s="103"/>
    </row>
    <row r="64" spans="1:34" ht="13.5">
      <c r="A64" s="105" t="s">
        <v>15</v>
      </c>
      <c r="B64" s="99"/>
      <c r="C64" s="106">
        <v>12120645.76188643</v>
      </c>
      <c r="D64" s="64"/>
      <c r="E64" s="106">
        <v>13817593.989204865</v>
      </c>
      <c r="F64" s="64"/>
      <c r="G64" s="106">
        <v>16412833.296312733</v>
      </c>
      <c r="H64" s="106"/>
      <c r="I64" s="106">
        <v>18319706.68806317</v>
      </c>
      <c r="J64" s="64"/>
      <c r="K64" s="106">
        <v>20697105.050925735</v>
      </c>
      <c r="L64" s="64"/>
      <c r="M64" s="106">
        <v>22153056.118197538</v>
      </c>
      <c r="N64" s="64"/>
      <c r="O64" s="106">
        <v>22861672.90985271</v>
      </c>
      <c r="P64" s="64"/>
      <c r="Q64" s="106">
        <v>24124781.69081306</v>
      </c>
      <c r="R64" s="64"/>
      <c r="S64" s="106">
        <v>25686037.57645466</v>
      </c>
      <c r="T64" s="64"/>
      <c r="U64" s="106">
        <v>26876527.22567822</v>
      </c>
      <c r="V64" s="64"/>
      <c r="W64" s="106">
        <v>28615930.745039996</v>
      </c>
      <c r="X64" s="64"/>
      <c r="Y64" s="106">
        <v>30680761.97157</v>
      </c>
      <c r="Z64" s="64"/>
      <c r="AA64" s="106">
        <v>32672785.65294</v>
      </c>
      <c r="AB64" s="64"/>
      <c r="AC64" s="106">
        <v>35213232.930910006</v>
      </c>
      <c r="AD64" s="64"/>
      <c r="AE64" s="106">
        <v>37956606.549876876</v>
      </c>
      <c r="AF64" s="64"/>
      <c r="AG64" s="106">
        <v>41267021.77554244</v>
      </c>
      <c r="AH64" s="99" t="s">
        <v>15</v>
      </c>
    </row>
    <row r="65" spans="1:34" ht="12.75" thickBot="1">
      <c r="A65" s="107"/>
      <c r="B65" s="108"/>
      <c r="C65" s="109"/>
      <c r="D65" s="108"/>
      <c r="E65" s="108"/>
      <c r="F65" s="108"/>
      <c r="G65" s="108"/>
      <c r="H65" s="108"/>
      <c r="I65" s="108"/>
      <c r="J65" s="108"/>
      <c r="K65" s="109"/>
      <c r="L65" s="108"/>
      <c r="M65" s="108"/>
      <c r="N65" s="109"/>
      <c r="O65" s="108"/>
      <c r="P65" s="108"/>
      <c r="Q65" s="108"/>
      <c r="R65" s="108"/>
      <c r="S65" s="109"/>
      <c r="T65" s="108"/>
      <c r="U65" s="108"/>
      <c r="V65" s="109"/>
      <c r="W65" s="108"/>
      <c r="X65" s="108"/>
      <c r="Y65" s="108"/>
      <c r="Z65" s="108"/>
      <c r="AA65" s="109"/>
      <c r="AB65" s="108"/>
      <c r="AC65" s="108"/>
      <c r="AD65" s="108"/>
      <c r="AE65" s="108"/>
      <c r="AF65" s="108"/>
      <c r="AG65" s="108"/>
      <c r="AH65" s="108"/>
    </row>
    <row r="66" spans="9:59" s="151" customFormat="1" ht="11.25">
      <c r="I66" s="151" t="s">
        <v>102</v>
      </c>
      <c r="L66" s="152"/>
      <c r="N66" s="152"/>
      <c r="P66" s="152"/>
      <c r="AE66" s="153"/>
      <c r="AG66" s="153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</row>
    <row r="67" spans="12:35" s="67" customFormat="1" ht="12">
      <c r="L67" s="23"/>
      <c r="N67" s="23"/>
      <c r="P67" s="23"/>
      <c r="AH67" s="68"/>
      <c r="AI67" s="23"/>
    </row>
    <row r="68" spans="12:35" s="67" customFormat="1" ht="12">
      <c r="L68" s="23"/>
      <c r="N68" s="23"/>
      <c r="P68" s="23"/>
      <c r="AH68" s="68"/>
      <c r="AI68" s="23"/>
    </row>
    <row r="69" spans="12:35" s="67" customFormat="1" ht="12">
      <c r="L69" s="23"/>
      <c r="N69" s="23"/>
      <c r="P69" s="23"/>
      <c r="AH69" s="68"/>
      <c r="AI69" s="23"/>
    </row>
    <row r="70" spans="12:35" s="67" customFormat="1" ht="12">
      <c r="L70" s="23"/>
      <c r="N70" s="23"/>
      <c r="P70" s="23"/>
      <c r="AH70" s="68"/>
      <c r="AI70" s="23"/>
    </row>
    <row r="71" spans="12:35" s="67" customFormat="1" ht="12">
      <c r="L71" s="23"/>
      <c r="N71" s="23"/>
      <c r="P71" s="23"/>
      <c r="AH71" s="68"/>
      <c r="AI71" s="23"/>
    </row>
    <row r="72" spans="1:35" s="67" customFormat="1" ht="1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S72" s="23"/>
      <c r="U72" s="23"/>
      <c r="W72" s="23"/>
      <c r="Y72" s="23"/>
      <c r="AA72" s="23"/>
      <c r="AC72" s="23"/>
      <c r="AE72" s="23"/>
      <c r="AG72" s="23"/>
      <c r="AH72" s="68"/>
      <c r="AI72" s="23"/>
    </row>
  </sheetData>
  <hyperlinks>
    <hyperlink ref="C1" location="CONTENIDO!A1" display="CONTENIDO!A1"/>
  </hyperlinks>
  <printOptions/>
  <pageMargins left="0.75" right="0.75" top="1" bottom="1" header="0" footer="0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28.28125" style="17" customWidth="1"/>
    <col min="2" max="2" width="0.85546875" style="17" customWidth="1"/>
    <col min="3" max="3" width="10.7109375" style="17" customWidth="1"/>
    <col min="4" max="4" width="0.85546875" style="17" customWidth="1"/>
    <col min="5" max="5" width="10.7109375" style="17" customWidth="1"/>
    <col min="6" max="6" width="0.85546875" style="17" customWidth="1"/>
    <col min="7" max="7" width="10.7109375" style="17" customWidth="1"/>
    <col min="8" max="8" width="0.85546875" style="17" customWidth="1"/>
    <col min="9" max="9" width="10.7109375" style="17" customWidth="1"/>
    <col min="10" max="10" width="0.85546875" style="17" customWidth="1"/>
    <col min="11" max="11" width="10.7109375" style="17" customWidth="1"/>
    <col min="12" max="12" width="0.85546875" style="17" customWidth="1"/>
    <col min="13" max="13" width="10.7109375" style="17" customWidth="1"/>
    <col min="14" max="14" width="0.85546875" style="17" customWidth="1"/>
    <col min="15" max="15" width="10.7109375" style="17" customWidth="1"/>
    <col min="16" max="16" width="0.85546875" style="17" customWidth="1"/>
    <col min="17" max="17" width="10.7109375" style="17" customWidth="1"/>
    <col min="18" max="18" width="0.85546875" style="17" customWidth="1"/>
    <col min="19" max="19" width="10.7109375" style="17" customWidth="1"/>
    <col min="20" max="20" width="0.85546875" style="17" customWidth="1"/>
    <col min="21" max="21" width="10.7109375" style="17" customWidth="1"/>
    <col min="22" max="22" width="0.85546875" style="17" customWidth="1"/>
    <col min="23" max="23" width="10.7109375" style="17" customWidth="1"/>
    <col min="24" max="24" width="0.85546875" style="17" customWidth="1"/>
    <col min="25" max="25" width="10.7109375" style="17" customWidth="1"/>
    <col min="26" max="26" width="0.85546875" style="17" customWidth="1"/>
    <col min="27" max="27" width="10.7109375" style="17" customWidth="1"/>
    <col min="28" max="28" width="0.85546875" style="17" customWidth="1"/>
    <col min="29" max="29" width="10.7109375" style="17" customWidth="1"/>
    <col min="30" max="30" width="0.85546875" style="17" customWidth="1"/>
    <col min="31" max="31" width="10.7109375" style="17" customWidth="1"/>
    <col min="32" max="32" width="0.85546875" style="17" customWidth="1"/>
    <col min="33" max="33" width="10.7109375" style="17" customWidth="1"/>
    <col min="34" max="34" width="33.8515625" style="17" customWidth="1"/>
    <col min="35" max="35" width="3.140625" style="11" customWidth="1"/>
    <col min="36" max="16384" width="11.57421875" style="17" customWidth="1"/>
  </cols>
  <sheetData>
    <row r="1" ht="12.75" thickTop="1">
      <c r="E1" s="12" t="s">
        <v>96</v>
      </c>
    </row>
    <row r="2" ht="15" customHeight="1" thickBot="1">
      <c r="A2" s="110"/>
    </row>
    <row r="3" spans="1:37" s="67" customFormat="1" ht="15" customHeight="1" thickTop="1">
      <c r="A3" s="13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4"/>
      <c r="U3" s="15"/>
      <c r="V3" s="14"/>
      <c r="W3" s="15"/>
      <c r="X3" s="14"/>
      <c r="Y3" s="15"/>
      <c r="Z3" s="14"/>
      <c r="AA3" s="15"/>
      <c r="AB3" s="14"/>
      <c r="AC3" s="15"/>
      <c r="AD3" s="14"/>
      <c r="AE3" s="15"/>
      <c r="AF3" s="14"/>
      <c r="AG3" s="15"/>
      <c r="AH3" s="16" t="str">
        <f>A3</f>
        <v>GASTO SANITARIO PÚBLICO. TOTAL CONSOLIDADO</v>
      </c>
      <c r="AI3" s="71"/>
      <c r="AJ3" s="21"/>
      <c r="AK3" s="21"/>
    </row>
    <row r="4" spans="1:37" s="67" customFormat="1" ht="15" customHeight="1">
      <c r="A4" s="18" t="s">
        <v>109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19"/>
      <c r="U4" s="20"/>
      <c r="V4" s="19"/>
      <c r="W4" s="20"/>
      <c r="X4" s="19"/>
      <c r="Y4" s="20"/>
      <c r="Z4" s="19"/>
      <c r="AA4" s="20"/>
      <c r="AB4" s="19"/>
      <c r="AC4" s="20"/>
      <c r="AD4" s="19"/>
      <c r="AE4" s="20"/>
      <c r="AF4" s="19"/>
      <c r="AG4" s="20"/>
      <c r="AH4" s="22" t="str">
        <f>A4</f>
        <v>ESTRUCTURA SECTORIAL  1988 - 2003</v>
      </c>
      <c r="AI4" s="71"/>
      <c r="AJ4" s="21"/>
      <c r="AK4" s="21"/>
    </row>
    <row r="5" spans="1:37" s="67" customFormat="1" ht="15" customHeight="1">
      <c r="A5" s="18" t="s">
        <v>57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3"/>
      <c r="O5" s="19"/>
      <c r="P5" s="19"/>
      <c r="Q5" s="19"/>
      <c r="R5" s="23"/>
      <c r="S5" s="20"/>
      <c r="T5" s="19"/>
      <c r="U5" s="20"/>
      <c r="V5" s="19"/>
      <c r="W5" s="20"/>
      <c r="X5" s="23"/>
      <c r="Y5" s="20"/>
      <c r="Z5" s="19"/>
      <c r="AA5" s="20"/>
      <c r="AB5" s="19"/>
      <c r="AC5" s="20"/>
      <c r="AD5" s="19"/>
      <c r="AE5" s="20"/>
      <c r="AF5" s="19"/>
      <c r="AG5" s="20"/>
      <c r="AH5" s="22" t="str">
        <f>A5</f>
        <v>CLASIFICACION POR AGREGADOS DE CONTABILIDAD NACIONAL</v>
      </c>
      <c r="AI5" s="71"/>
      <c r="AJ5" s="21"/>
      <c r="AK5" s="21"/>
    </row>
    <row r="6" spans="1:37" s="67" customFormat="1" ht="17.25" customHeight="1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/>
      <c r="U6" s="26"/>
      <c r="V6" s="25"/>
      <c r="W6" s="26"/>
      <c r="X6" s="25"/>
      <c r="Y6" s="26"/>
      <c r="Z6" s="25"/>
      <c r="AA6" s="26"/>
      <c r="AB6" s="25"/>
      <c r="AC6" s="26"/>
      <c r="AD6" s="25"/>
      <c r="AE6" s="26"/>
      <c r="AF6" s="25"/>
      <c r="AG6" s="26"/>
      <c r="AH6" s="25"/>
      <c r="AI6" s="71"/>
      <c r="AJ6" s="19"/>
      <c r="AK6" s="19"/>
    </row>
    <row r="7" spans="1:25" ht="12">
      <c r="A7" s="75"/>
      <c r="B7" s="76"/>
      <c r="C7" s="77" t="s">
        <v>43</v>
      </c>
      <c r="E7" s="78"/>
      <c r="G7" s="117"/>
      <c r="H7" s="118"/>
      <c r="I7" s="119"/>
      <c r="K7" s="78"/>
      <c r="Y7" s="77" t="s">
        <v>43</v>
      </c>
    </row>
    <row r="8" spans="1:34" ht="12">
      <c r="A8" s="80" t="s">
        <v>44</v>
      </c>
      <c r="B8" s="81"/>
      <c r="C8" s="35">
        <v>1988</v>
      </c>
      <c r="D8" s="36"/>
      <c r="E8" s="35">
        <v>1989</v>
      </c>
      <c r="F8" s="36"/>
      <c r="G8" s="35">
        <v>1990</v>
      </c>
      <c r="H8" s="36"/>
      <c r="I8" s="35">
        <v>1991</v>
      </c>
      <c r="J8" s="36"/>
      <c r="K8" s="35">
        <v>1992</v>
      </c>
      <c r="L8" s="36"/>
      <c r="M8" s="35">
        <v>1993</v>
      </c>
      <c r="N8" s="36"/>
      <c r="O8" s="35">
        <v>1994</v>
      </c>
      <c r="P8" s="36"/>
      <c r="Q8" s="35">
        <v>1995</v>
      </c>
      <c r="R8" s="36"/>
      <c r="S8" s="35">
        <v>1996</v>
      </c>
      <c r="T8" s="36"/>
      <c r="U8" s="35">
        <v>1997</v>
      </c>
      <c r="V8" s="36"/>
      <c r="W8" s="35">
        <v>1998</v>
      </c>
      <c r="X8" s="36"/>
      <c r="Y8" s="35">
        <v>1999</v>
      </c>
      <c r="Z8" s="36"/>
      <c r="AA8" s="35">
        <v>2000</v>
      </c>
      <c r="AB8" s="36"/>
      <c r="AC8" s="35">
        <v>2001</v>
      </c>
      <c r="AD8" s="36"/>
      <c r="AE8" s="35" t="s">
        <v>111</v>
      </c>
      <c r="AF8" s="36"/>
      <c r="AG8" s="35" t="s">
        <v>108</v>
      </c>
      <c r="AH8" s="81" t="s">
        <v>44</v>
      </c>
    </row>
    <row r="9" spans="1:34" ht="7.5" customHeight="1">
      <c r="A9" s="82"/>
      <c r="B9" s="83"/>
      <c r="C9" s="84"/>
      <c r="E9" s="84"/>
      <c r="G9" s="84"/>
      <c r="I9" s="85"/>
      <c r="K9" s="85"/>
      <c r="AH9" s="83"/>
    </row>
    <row r="10" spans="1:34" ht="13.5">
      <c r="A10" s="86" t="s">
        <v>45</v>
      </c>
      <c r="B10" s="87"/>
      <c r="C10" s="88">
        <v>320573.8463572656</v>
      </c>
      <c r="D10" s="64"/>
      <c r="E10" s="88">
        <v>381083.7450266249</v>
      </c>
      <c r="F10" s="64"/>
      <c r="G10" s="88">
        <v>398212.5900015626</v>
      </c>
      <c r="H10" s="64"/>
      <c r="I10" s="88">
        <v>382015.1700864255</v>
      </c>
      <c r="J10" s="64"/>
      <c r="K10" s="88">
        <v>391954.70727104443</v>
      </c>
      <c r="L10" s="64"/>
      <c r="M10" s="88">
        <v>437439.43194138934</v>
      </c>
      <c r="N10" s="64"/>
      <c r="O10" s="88">
        <v>476387.27271525253</v>
      </c>
      <c r="P10" s="64"/>
      <c r="Q10" s="88">
        <v>413171.4975418605</v>
      </c>
      <c r="R10" s="64"/>
      <c r="S10" s="88">
        <v>436740.36947219115</v>
      </c>
      <c r="T10" s="64"/>
      <c r="U10" s="88">
        <v>466693.5082038152</v>
      </c>
      <c r="V10" s="64"/>
      <c r="W10" s="88">
        <v>464442.58443168295</v>
      </c>
      <c r="X10" s="64"/>
      <c r="Y10" s="88">
        <v>587413.67097</v>
      </c>
      <c r="Z10" s="64"/>
      <c r="AA10" s="88">
        <v>512888.88097</v>
      </c>
      <c r="AB10" s="64"/>
      <c r="AC10" s="88">
        <v>530863.7479900001</v>
      </c>
      <c r="AD10" s="64"/>
      <c r="AE10" s="88">
        <v>516132.25282484</v>
      </c>
      <c r="AF10" s="64"/>
      <c r="AG10" s="88">
        <v>645842.7913409601</v>
      </c>
      <c r="AH10" s="87" t="s">
        <v>45</v>
      </c>
    </row>
    <row r="11" spans="1:34" ht="13.5">
      <c r="A11" s="90" t="s">
        <v>10</v>
      </c>
      <c r="B11" s="83"/>
      <c r="C11" s="91">
        <v>65516.32949887611</v>
      </c>
      <c r="D11" s="64"/>
      <c r="E11" s="91">
        <v>88420.90079694206</v>
      </c>
      <c r="F11" s="64"/>
      <c r="G11" s="91">
        <v>81617.44377531763</v>
      </c>
      <c r="H11" s="64"/>
      <c r="I11" s="91">
        <v>92878.86307742239</v>
      </c>
      <c r="J11" s="64"/>
      <c r="K11" s="91">
        <v>104062.15628117751</v>
      </c>
      <c r="L11" s="64"/>
      <c r="M11" s="91">
        <v>98980.62942795668</v>
      </c>
      <c r="N11" s="64"/>
      <c r="O11" s="91">
        <v>95922.6442008342</v>
      </c>
      <c r="P11" s="64"/>
      <c r="Q11" s="91">
        <v>91827.16112533507</v>
      </c>
      <c r="R11" s="64"/>
      <c r="S11" s="91">
        <v>97903.64762059308</v>
      </c>
      <c r="T11" s="64"/>
      <c r="U11" s="91">
        <v>122936.15283737815</v>
      </c>
      <c r="V11" s="64"/>
      <c r="W11" s="91">
        <v>104076.38391451203</v>
      </c>
      <c r="X11" s="64"/>
      <c r="Y11" s="91">
        <v>115689.18697</v>
      </c>
      <c r="Z11" s="64">
        <v>0</v>
      </c>
      <c r="AA11" s="91">
        <v>106264.92973999999</v>
      </c>
      <c r="AB11" s="64">
        <v>0</v>
      </c>
      <c r="AC11" s="91">
        <v>124894.07575000002</v>
      </c>
      <c r="AD11" s="64">
        <v>0</v>
      </c>
      <c r="AE11" s="91">
        <v>197726.73103999996</v>
      </c>
      <c r="AF11" s="64">
        <v>0</v>
      </c>
      <c r="AG11" s="91">
        <v>215809.24067</v>
      </c>
      <c r="AH11" s="98" t="s">
        <v>10</v>
      </c>
    </row>
    <row r="12" spans="1:34" ht="13.5">
      <c r="A12" s="90" t="s">
        <v>53</v>
      </c>
      <c r="B12" s="83"/>
      <c r="C12" s="91">
        <v>224387.8691716851</v>
      </c>
      <c r="D12" s="64"/>
      <c r="E12" s="91">
        <v>246439.0032815261</v>
      </c>
      <c r="F12" s="64"/>
      <c r="G12" s="91">
        <v>273021.76865842077</v>
      </c>
      <c r="H12" s="64"/>
      <c r="I12" s="91">
        <v>255374.07930955727</v>
      </c>
      <c r="J12" s="64"/>
      <c r="K12" s="91">
        <v>261191.38022429773</v>
      </c>
      <c r="L12" s="64"/>
      <c r="M12" s="91">
        <v>302201.26980635396</v>
      </c>
      <c r="N12" s="64"/>
      <c r="O12" s="91">
        <v>305438.69260634907</v>
      </c>
      <c r="P12" s="64"/>
      <c r="Q12" s="91">
        <v>291583.9027502314</v>
      </c>
      <c r="R12" s="64"/>
      <c r="S12" s="91">
        <v>294453.3034570216</v>
      </c>
      <c r="T12" s="64"/>
      <c r="U12" s="91">
        <v>314788.38572355843</v>
      </c>
      <c r="V12" s="64"/>
      <c r="W12" s="91">
        <v>325318.0612326158</v>
      </c>
      <c r="X12" s="64"/>
      <c r="Y12" s="91">
        <v>338807.83595</v>
      </c>
      <c r="Z12" s="64"/>
      <c r="AA12" s="91">
        <v>345215.81662</v>
      </c>
      <c r="AB12" s="64"/>
      <c r="AC12" s="91">
        <v>321564.08217000007</v>
      </c>
      <c r="AD12" s="64"/>
      <c r="AE12" s="91">
        <v>253663.00699484002</v>
      </c>
      <c r="AF12" s="64"/>
      <c r="AG12" s="91">
        <v>344746.98372096004</v>
      </c>
      <c r="AH12" s="98" t="s">
        <v>53</v>
      </c>
    </row>
    <row r="13" spans="1:34" ht="13.5">
      <c r="A13" s="90" t="s">
        <v>54</v>
      </c>
      <c r="B13" s="83"/>
      <c r="C13" s="91">
        <v>7729.01566237544</v>
      </c>
      <c r="D13" s="64"/>
      <c r="E13" s="91">
        <v>13198.22581226786</v>
      </c>
      <c r="F13" s="64"/>
      <c r="G13" s="91">
        <v>16047.023187046987</v>
      </c>
      <c r="H13" s="64"/>
      <c r="I13" s="91">
        <v>13312.347384996334</v>
      </c>
      <c r="J13" s="64"/>
      <c r="K13" s="91">
        <v>11386.151388938973</v>
      </c>
      <c r="L13" s="64"/>
      <c r="M13" s="91">
        <v>22428.86590217927</v>
      </c>
      <c r="N13" s="64"/>
      <c r="O13" s="91">
        <v>65844.51653985311</v>
      </c>
      <c r="P13" s="64"/>
      <c r="Q13" s="91">
        <v>19793.36060125251</v>
      </c>
      <c r="R13" s="64"/>
      <c r="S13" s="91">
        <v>34094.23735170026</v>
      </c>
      <c r="T13" s="64"/>
      <c r="U13" s="91">
        <v>17469.205600230787</v>
      </c>
      <c r="V13" s="64"/>
      <c r="W13" s="91">
        <v>16636.91202384816</v>
      </c>
      <c r="X13" s="64"/>
      <c r="Y13" s="91">
        <v>99983.01524000001</v>
      </c>
      <c r="Z13" s="64">
        <v>0</v>
      </c>
      <c r="AA13" s="91">
        <v>17340.014300000003</v>
      </c>
      <c r="AB13" s="64">
        <v>0</v>
      </c>
      <c r="AC13" s="91">
        <v>17809.91111</v>
      </c>
      <c r="AD13" s="64">
        <v>0</v>
      </c>
      <c r="AE13" s="91">
        <v>19149.65347</v>
      </c>
      <c r="AF13" s="64">
        <v>0</v>
      </c>
      <c r="AG13" s="91">
        <v>31129.87072</v>
      </c>
      <c r="AH13" s="98" t="s">
        <v>54</v>
      </c>
    </row>
    <row r="14" spans="1:34" ht="13.5">
      <c r="A14" s="90" t="s">
        <v>4</v>
      </c>
      <c r="B14" s="83"/>
      <c r="C14" s="91">
        <v>22940.63202432897</v>
      </c>
      <c r="D14" s="64"/>
      <c r="E14" s="91">
        <v>33025.61513588884</v>
      </c>
      <c r="F14" s="64"/>
      <c r="G14" s="91">
        <v>27526.35438077723</v>
      </c>
      <c r="H14" s="64"/>
      <c r="I14" s="91">
        <v>20449.880314449532</v>
      </c>
      <c r="J14" s="64"/>
      <c r="K14" s="91">
        <v>15315.019376630245</v>
      </c>
      <c r="L14" s="64"/>
      <c r="M14" s="91">
        <v>13828.66680489945</v>
      </c>
      <c r="N14" s="64"/>
      <c r="O14" s="91">
        <v>9181.419368216077</v>
      </c>
      <c r="P14" s="64"/>
      <c r="Q14" s="91">
        <v>9967.07306504153</v>
      </c>
      <c r="R14" s="64"/>
      <c r="S14" s="91">
        <v>10289.181042876204</v>
      </c>
      <c r="T14" s="64"/>
      <c r="U14" s="91">
        <v>11499.76404264782</v>
      </c>
      <c r="V14" s="64"/>
      <c r="W14" s="91">
        <v>18411.22726070703</v>
      </c>
      <c r="X14" s="64"/>
      <c r="Y14" s="91">
        <v>32933.632809999996</v>
      </c>
      <c r="Z14" s="64"/>
      <c r="AA14" s="91">
        <v>44068.120310000006</v>
      </c>
      <c r="AB14" s="64"/>
      <c r="AC14" s="91">
        <v>66595.67896</v>
      </c>
      <c r="AD14" s="64"/>
      <c r="AE14" s="91">
        <v>45592.86132</v>
      </c>
      <c r="AF14" s="64"/>
      <c r="AG14" s="91">
        <v>54156.696229999994</v>
      </c>
      <c r="AH14" s="98" t="s">
        <v>4</v>
      </c>
    </row>
    <row r="15" spans="1:34" ht="7.5" customHeight="1" thickBot="1">
      <c r="A15" s="102"/>
      <c r="B15" s="103"/>
      <c r="C15" s="101"/>
      <c r="D15" s="64"/>
      <c r="E15" s="101"/>
      <c r="F15" s="64"/>
      <c r="G15" s="101"/>
      <c r="H15" s="64"/>
      <c r="I15" s="101"/>
      <c r="J15" s="64"/>
      <c r="K15" s="101"/>
      <c r="L15" s="64"/>
      <c r="M15" s="101"/>
      <c r="N15" s="64"/>
      <c r="O15" s="101"/>
      <c r="P15" s="64"/>
      <c r="Q15" s="101"/>
      <c r="R15" s="64"/>
      <c r="S15" s="101"/>
      <c r="T15" s="64"/>
      <c r="U15" s="101"/>
      <c r="V15" s="64"/>
      <c r="W15" s="101"/>
      <c r="X15" s="64"/>
      <c r="Y15" s="101"/>
      <c r="Z15" s="64"/>
      <c r="AA15" s="101"/>
      <c r="AB15" s="64"/>
      <c r="AC15" s="101"/>
      <c r="AD15" s="64"/>
      <c r="AE15" s="101"/>
      <c r="AF15" s="64"/>
      <c r="AG15" s="101"/>
      <c r="AH15" s="103"/>
    </row>
    <row r="16" spans="1:34" ht="13.5">
      <c r="A16" s="120" t="s">
        <v>47</v>
      </c>
      <c r="B16" s="121"/>
      <c r="C16" s="122">
        <v>5191474.191960697</v>
      </c>
      <c r="D16" s="123"/>
      <c r="E16" s="122">
        <v>5987106.383641573</v>
      </c>
      <c r="F16" s="123"/>
      <c r="G16" s="122">
        <v>7214575.446536908</v>
      </c>
      <c r="H16" s="123"/>
      <c r="I16" s="122">
        <v>6934365.453607876</v>
      </c>
      <c r="J16" s="123"/>
      <c r="K16" s="122">
        <v>7650023.634764944</v>
      </c>
      <c r="L16" s="123"/>
      <c r="M16" s="122">
        <v>8108315.466842162</v>
      </c>
      <c r="N16" s="123"/>
      <c r="O16" s="122">
        <v>7524907.31037467</v>
      </c>
      <c r="P16" s="123"/>
      <c r="Q16" s="122">
        <v>8096760.987438734</v>
      </c>
      <c r="R16" s="123"/>
      <c r="S16" s="122">
        <v>8638310.117119571</v>
      </c>
      <c r="T16" s="123"/>
      <c r="U16" s="122">
        <v>8837786.33175303</v>
      </c>
      <c r="V16" s="123"/>
      <c r="W16" s="122">
        <v>9509821.819909634</v>
      </c>
      <c r="X16" s="123"/>
      <c r="Y16" s="122">
        <v>10224898.714409998</v>
      </c>
      <c r="Z16" s="123"/>
      <c r="AA16" s="122">
        <v>10997352.88831</v>
      </c>
      <c r="AB16" s="123"/>
      <c r="AC16" s="122">
        <v>11857418.15865</v>
      </c>
      <c r="AD16" s="123"/>
      <c r="AE16" s="122">
        <v>1330378.4171511955</v>
      </c>
      <c r="AF16" s="123"/>
      <c r="AG16" s="122">
        <v>1354014.599148611</v>
      </c>
      <c r="AH16" s="121" t="s">
        <v>47</v>
      </c>
    </row>
    <row r="17" spans="1:34" ht="13.5">
      <c r="A17" s="90" t="s">
        <v>10</v>
      </c>
      <c r="B17" s="83"/>
      <c r="C17" s="91">
        <v>142846.64918322457</v>
      </c>
      <c r="D17" s="64"/>
      <c r="E17" s="91">
        <v>166498.0908189391</v>
      </c>
      <c r="F17" s="64"/>
      <c r="G17" s="91">
        <v>186200.6706694073</v>
      </c>
      <c r="H17" s="64"/>
      <c r="I17" s="91">
        <v>175776.17182936062</v>
      </c>
      <c r="J17" s="64"/>
      <c r="K17" s="91">
        <v>191584.79482047766</v>
      </c>
      <c r="L17" s="64"/>
      <c r="M17" s="91">
        <v>239998.19479403313</v>
      </c>
      <c r="N17" s="64"/>
      <c r="O17" s="91">
        <v>221497.34642938708</v>
      </c>
      <c r="P17" s="64"/>
      <c r="Q17" s="91">
        <v>253170.81625620133</v>
      </c>
      <c r="R17" s="64"/>
      <c r="S17" s="91">
        <v>245820.8882520825</v>
      </c>
      <c r="T17" s="64"/>
      <c r="U17" s="91">
        <v>146768.3536635342</v>
      </c>
      <c r="V17" s="64"/>
      <c r="W17" s="91">
        <v>163448.37000610965</v>
      </c>
      <c r="X17" s="64"/>
      <c r="Y17" s="91">
        <v>191919.8082</v>
      </c>
      <c r="Z17" s="64">
        <v>0</v>
      </c>
      <c r="AA17" s="91">
        <v>203476.07369000002</v>
      </c>
      <c r="AB17" s="64">
        <v>0</v>
      </c>
      <c r="AC17" s="91">
        <v>213713.15183</v>
      </c>
      <c r="AD17" s="64">
        <v>0</v>
      </c>
      <c r="AE17" s="91">
        <v>159198.20516379498</v>
      </c>
      <c r="AF17" s="64">
        <v>0</v>
      </c>
      <c r="AG17" s="91">
        <v>111564.83142882002</v>
      </c>
      <c r="AH17" s="98" t="s">
        <v>10</v>
      </c>
    </row>
    <row r="18" spans="1:34" ht="13.5">
      <c r="A18" s="90" t="s">
        <v>53</v>
      </c>
      <c r="B18" s="83"/>
      <c r="C18" s="91">
        <v>3448679.5245262813</v>
      </c>
      <c r="D18" s="64"/>
      <c r="E18" s="91">
        <v>3919388.331767553</v>
      </c>
      <c r="F18" s="64"/>
      <c r="G18" s="91">
        <v>4836760.016457775</v>
      </c>
      <c r="H18" s="64"/>
      <c r="I18" s="91">
        <v>4831039.17074754</v>
      </c>
      <c r="J18" s="64"/>
      <c r="K18" s="91">
        <v>5254441.766302453</v>
      </c>
      <c r="L18" s="64"/>
      <c r="M18" s="91">
        <v>5508872.067469618</v>
      </c>
      <c r="N18" s="64"/>
      <c r="O18" s="91">
        <v>5120727.216250164</v>
      </c>
      <c r="P18" s="64"/>
      <c r="Q18" s="91">
        <v>5376699.93694181</v>
      </c>
      <c r="R18" s="64"/>
      <c r="S18" s="91">
        <v>5731597.4625449255</v>
      </c>
      <c r="T18" s="64"/>
      <c r="U18" s="91">
        <v>5911867.113074418</v>
      </c>
      <c r="V18" s="64"/>
      <c r="W18" s="91">
        <v>6227321.920894786</v>
      </c>
      <c r="X18" s="64"/>
      <c r="Y18" s="91">
        <v>6589026.259669999</v>
      </c>
      <c r="Z18" s="64"/>
      <c r="AA18" s="91">
        <v>7081950.28547</v>
      </c>
      <c r="AB18" s="64"/>
      <c r="AC18" s="91">
        <v>7576250.992099999</v>
      </c>
      <c r="AD18" s="64"/>
      <c r="AE18" s="91">
        <v>740848.3959199999</v>
      </c>
      <c r="AF18" s="64"/>
      <c r="AG18" s="91">
        <v>747236.4383100001</v>
      </c>
      <c r="AH18" s="98" t="s">
        <v>53</v>
      </c>
    </row>
    <row r="19" spans="1:34" ht="13.5">
      <c r="A19" s="90" t="s">
        <v>54</v>
      </c>
      <c r="B19" s="83"/>
      <c r="C19" s="91">
        <v>1424999.0680871157</v>
      </c>
      <c r="D19" s="64"/>
      <c r="E19" s="91">
        <v>1643325.2298397128</v>
      </c>
      <c r="F19" s="64"/>
      <c r="G19" s="91">
        <v>1880605.471795383</v>
      </c>
      <c r="H19" s="64"/>
      <c r="I19" s="91">
        <v>1676891.7765497097</v>
      </c>
      <c r="J19" s="64"/>
      <c r="K19" s="91">
        <v>1936210.5950741048</v>
      </c>
      <c r="L19" s="64"/>
      <c r="M19" s="91">
        <v>2097428.61024365</v>
      </c>
      <c r="N19" s="64"/>
      <c r="O19" s="91">
        <v>1965185.1305999302</v>
      </c>
      <c r="P19" s="64"/>
      <c r="Q19" s="91">
        <v>2194719.5173812704</v>
      </c>
      <c r="R19" s="64"/>
      <c r="S19" s="91">
        <v>2415208.319792064</v>
      </c>
      <c r="T19" s="64"/>
      <c r="U19" s="91">
        <v>2496936.381882469</v>
      </c>
      <c r="V19" s="64"/>
      <c r="W19" s="91">
        <v>2742719.9095745482</v>
      </c>
      <c r="X19" s="64"/>
      <c r="Y19" s="91">
        <v>3020289.7072099997</v>
      </c>
      <c r="Z19" s="64">
        <v>0</v>
      </c>
      <c r="AA19" s="91">
        <v>3260979.024760001</v>
      </c>
      <c r="AB19" s="64">
        <v>0</v>
      </c>
      <c r="AC19" s="91">
        <v>3565655.3538399995</v>
      </c>
      <c r="AD19" s="64">
        <v>0</v>
      </c>
      <c r="AE19" s="91">
        <v>350156.45289905503</v>
      </c>
      <c r="AF19" s="64">
        <v>0</v>
      </c>
      <c r="AG19" s="91">
        <v>392387.89037812</v>
      </c>
      <c r="AH19" s="98" t="s">
        <v>54</v>
      </c>
    </row>
    <row r="20" spans="1:34" ht="13.5">
      <c r="A20" s="90" t="s">
        <v>4</v>
      </c>
      <c r="B20" s="103"/>
      <c r="C20" s="101">
        <v>174948.9501640763</v>
      </c>
      <c r="D20" s="64"/>
      <c r="E20" s="101">
        <v>257894.7312153667</v>
      </c>
      <c r="F20" s="64"/>
      <c r="G20" s="101">
        <v>311009.2876143426</v>
      </c>
      <c r="H20" s="64"/>
      <c r="I20" s="116">
        <v>250658.33448126644</v>
      </c>
      <c r="J20" s="64"/>
      <c r="K20" s="116">
        <v>267786.47856790834</v>
      </c>
      <c r="L20" s="64"/>
      <c r="M20" s="101">
        <v>262016.5943348599</v>
      </c>
      <c r="N20" s="64"/>
      <c r="O20" s="101">
        <v>217497.6170951883</v>
      </c>
      <c r="P20" s="64"/>
      <c r="Q20" s="101">
        <v>272170.71685945155</v>
      </c>
      <c r="R20" s="64"/>
      <c r="S20" s="116">
        <v>245683.44653050014</v>
      </c>
      <c r="T20" s="64"/>
      <c r="U20" s="116">
        <v>282214.48313260847</v>
      </c>
      <c r="V20" s="64"/>
      <c r="W20" s="116">
        <v>376331.6194341901</v>
      </c>
      <c r="X20" s="64"/>
      <c r="Y20" s="116">
        <v>423662.93933</v>
      </c>
      <c r="Z20" s="64"/>
      <c r="AA20" s="116">
        <v>450947.50439000013</v>
      </c>
      <c r="AB20" s="64"/>
      <c r="AC20" s="116">
        <v>501798.66088</v>
      </c>
      <c r="AD20" s="64"/>
      <c r="AE20" s="116">
        <v>80175.3631683456</v>
      </c>
      <c r="AF20" s="64"/>
      <c r="AG20" s="116">
        <v>102825.43903167098</v>
      </c>
      <c r="AH20" s="98" t="s">
        <v>4</v>
      </c>
    </row>
    <row r="21" spans="1:34" ht="7.5" customHeight="1" thickBot="1">
      <c r="A21" s="102"/>
      <c r="B21" s="103"/>
      <c r="C21" s="101"/>
      <c r="D21" s="64"/>
      <c r="E21" s="101"/>
      <c r="F21" s="64"/>
      <c r="G21" s="101"/>
      <c r="H21" s="64"/>
      <c r="I21" s="116"/>
      <c r="J21" s="64"/>
      <c r="K21" s="116"/>
      <c r="L21" s="64"/>
      <c r="M21" s="101"/>
      <c r="N21" s="64"/>
      <c r="O21" s="101"/>
      <c r="P21" s="64"/>
      <c r="Q21" s="101"/>
      <c r="R21" s="64"/>
      <c r="S21" s="116"/>
      <c r="T21" s="64"/>
      <c r="U21" s="116"/>
      <c r="V21" s="64"/>
      <c r="W21" s="116"/>
      <c r="X21" s="64"/>
      <c r="Y21" s="116"/>
      <c r="Z21" s="64"/>
      <c r="AA21" s="116"/>
      <c r="AB21" s="64"/>
      <c r="AC21" s="116"/>
      <c r="AD21" s="64"/>
      <c r="AE21" s="116"/>
      <c r="AF21" s="64"/>
      <c r="AG21" s="116"/>
      <c r="AH21" s="103"/>
    </row>
    <row r="22" spans="1:34" ht="13.5">
      <c r="A22" s="120" t="s">
        <v>48</v>
      </c>
      <c r="B22" s="121"/>
      <c r="C22" s="122">
        <v>345215.34263700066</v>
      </c>
      <c r="D22" s="123"/>
      <c r="E22" s="122">
        <v>405617.0591275707</v>
      </c>
      <c r="F22" s="123"/>
      <c r="G22" s="122">
        <v>476879.06434435595</v>
      </c>
      <c r="H22" s="123"/>
      <c r="I22" s="122">
        <v>618523.8147380189</v>
      </c>
      <c r="J22" s="123"/>
      <c r="K22" s="122">
        <v>754982.9164052265</v>
      </c>
      <c r="L22" s="123"/>
      <c r="M22" s="122">
        <v>803672.7151683436</v>
      </c>
      <c r="N22" s="123"/>
      <c r="O22" s="122">
        <v>844880.66931112</v>
      </c>
      <c r="P22" s="123"/>
      <c r="Q22" s="122">
        <v>901550.9942293103</v>
      </c>
      <c r="R22" s="123"/>
      <c r="S22" s="122">
        <v>964253.8703274314</v>
      </c>
      <c r="T22" s="123"/>
      <c r="U22" s="122">
        <v>1077344.1287590743</v>
      </c>
      <c r="V22" s="123"/>
      <c r="W22" s="122">
        <v>1119569.2470242684</v>
      </c>
      <c r="X22" s="123"/>
      <c r="Y22" s="122">
        <v>1192982.2770900002</v>
      </c>
      <c r="Z22" s="123"/>
      <c r="AA22" s="122">
        <v>1238743.72113</v>
      </c>
      <c r="AB22" s="123"/>
      <c r="AC22" s="122">
        <v>1311340.5911000003</v>
      </c>
      <c r="AD22" s="123"/>
      <c r="AE22" s="122">
        <v>1411134.766078418</v>
      </c>
      <c r="AF22" s="123"/>
      <c r="AG22" s="122">
        <v>1513997.4987454305</v>
      </c>
      <c r="AH22" s="121" t="s">
        <v>48</v>
      </c>
    </row>
    <row r="23" spans="1:34" ht="13.5">
      <c r="A23" s="90" t="s">
        <v>10</v>
      </c>
      <c r="B23" s="83"/>
      <c r="C23" s="91">
        <v>25002.103542365345</v>
      </c>
      <c r="D23" s="64"/>
      <c r="E23" s="91">
        <v>28776.459557895498</v>
      </c>
      <c r="F23" s="64"/>
      <c r="G23" s="91">
        <v>36457.39425192023</v>
      </c>
      <c r="H23" s="64"/>
      <c r="I23" s="91">
        <v>37602.646112052695</v>
      </c>
      <c r="J23" s="64"/>
      <c r="K23" s="91">
        <v>41334.73905256452</v>
      </c>
      <c r="L23" s="64"/>
      <c r="M23" s="91">
        <v>35356.330797062255</v>
      </c>
      <c r="N23" s="64"/>
      <c r="O23" s="91">
        <v>37590.48501676824</v>
      </c>
      <c r="P23" s="64"/>
      <c r="Q23" s="91">
        <v>38027.697149026964</v>
      </c>
      <c r="R23" s="64"/>
      <c r="S23" s="91">
        <v>42529.452648059334</v>
      </c>
      <c r="T23" s="64"/>
      <c r="U23" s="91">
        <v>47279.327297412645</v>
      </c>
      <c r="V23" s="64"/>
      <c r="W23" s="91">
        <v>49062.905823686175</v>
      </c>
      <c r="X23" s="64"/>
      <c r="Y23" s="91">
        <v>51127.49036000001</v>
      </c>
      <c r="Z23" s="64">
        <v>0</v>
      </c>
      <c r="AA23" s="91">
        <v>52999.95903</v>
      </c>
      <c r="AB23" s="64">
        <v>0</v>
      </c>
      <c r="AC23" s="91">
        <v>54879.11776</v>
      </c>
      <c r="AD23" s="64">
        <v>0</v>
      </c>
      <c r="AE23" s="91">
        <v>56127.32747041779</v>
      </c>
      <c r="AF23" s="64">
        <v>0</v>
      </c>
      <c r="AG23" s="91">
        <v>50743.929064350246</v>
      </c>
      <c r="AH23" s="98" t="s">
        <v>10</v>
      </c>
    </row>
    <row r="24" spans="1:34" ht="13.5">
      <c r="A24" s="90" t="s">
        <v>53</v>
      </c>
      <c r="B24" s="83"/>
      <c r="C24" s="91">
        <v>2416.0686596228047</v>
      </c>
      <c r="D24" s="64"/>
      <c r="E24" s="91">
        <v>3047.1313692257763</v>
      </c>
      <c r="F24" s="64"/>
      <c r="G24" s="91">
        <v>3149.3034269710192</v>
      </c>
      <c r="H24" s="64"/>
      <c r="I24" s="91">
        <v>3168.6456733138607</v>
      </c>
      <c r="J24" s="64"/>
      <c r="K24" s="91">
        <v>3097.3965237459884</v>
      </c>
      <c r="L24" s="64"/>
      <c r="M24" s="91">
        <v>3262.9415876335747</v>
      </c>
      <c r="N24" s="64"/>
      <c r="O24" s="91">
        <v>3076.5386030074646</v>
      </c>
      <c r="P24" s="64"/>
      <c r="Q24" s="91">
        <v>3349.698892935704</v>
      </c>
      <c r="R24" s="64"/>
      <c r="S24" s="91">
        <v>2858.74412510668</v>
      </c>
      <c r="T24" s="64"/>
      <c r="U24" s="91">
        <v>6703.7010325387955</v>
      </c>
      <c r="V24" s="64"/>
      <c r="W24" s="91">
        <v>6477.053357854627</v>
      </c>
      <c r="X24" s="64"/>
      <c r="Y24" s="91">
        <v>6772.97368</v>
      </c>
      <c r="Z24" s="64"/>
      <c r="AA24" s="91">
        <v>7301.624470000001</v>
      </c>
      <c r="AB24" s="64"/>
      <c r="AC24" s="91">
        <v>7909.50793</v>
      </c>
      <c r="AD24" s="64"/>
      <c r="AE24" s="91">
        <v>8734.31143</v>
      </c>
      <c r="AF24" s="64"/>
      <c r="AG24" s="91">
        <v>9435.733956273398</v>
      </c>
      <c r="AH24" s="98" t="s">
        <v>53</v>
      </c>
    </row>
    <row r="25" spans="1:34" ht="13.5">
      <c r="A25" s="90" t="s">
        <v>54</v>
      </c>
      <c r="B25" s="83"/>
      <c r="C25" s="91">
        <v>312003.41374875285</v>
      </c>
      <c r="D25" s="64"/>
      <c r="E25" s="91">
        <v>368228.0961138556</v>
      </c>
      <c r="F25" s="64"/>
      <c r="G25" s="91">
        <v>430078.2517759908</v>
      </c>
      <c r="H25" s="64"/>
      <c r="I25" s="91">
        <v>570980.1578498192</v>
      </c>
      <c r="J25" s="64"/>
      <c r="K25" s="91">
        <v>692975.3556368926</v>
      </c>
      <c r="L25" s="64"/>
      <c r="M25" s="91">
        <v>757555.2535850373</v>
      </c>
      <c r="N25" s="64"/>
      <c r="O25" s="91">
        <v>800081.4145000181</v>
      </c>
      <c r="P25" s="64"/>
      <c r="Q25" s="91">
        <v>856501.9556152562</v>
      </c>
      <c r="R25" s="64"/>
      <c r="S25" s="91">
        <v>913711.477804623</v>
      </c>
      <c r="T25" s="64"/>
      <c r="U25" s="91">
        <v>1019523.5172250071</v>
      </c>
      <c r="V25" s="64"/>
      <c r="W25" s="91">
        <v>1060182.0251523568</v>
      </c>
      <c r="X25" s="64"/>
      <c r="Y25" s="91">
        <v>1129889.5795000002</v>
      </c>
      <c r="Z25" s="64">
        <v>0</v>
      </c>
      <c r="AA25" s="91">
        <v>1173240.60873</v>
      </c>
      <c r="AB25" s="64">
        <v>0</v>
      </c>
      <c r="AC25" s="91">
        <v>1240451.7200500001</v>
      </c>
      <c r="AD25" s="64">
        <v>0</v>
      </c>
      <c r="AE25" s="91">
        <v>1339148.363688</v>
      </c>
      <c r="AF25" s="64">
        <v>0</v>
      </c>
      <c r="AG25" s="91">
        <v>1446566.860913727</v>
      </c>
      <c r="AH25" s="98" t="s">
        <v>54</v>
      </c>
    </row>
    <row r="26" spans="1:34" ht="13.5">
      <c r="A26" s="90" t="s">
        <v>4</v>
      </c>
      <c r="B26" s="103"/>
      <c r="C26" s="101">
        <v>5793.756686259661</v>
      </c>
      <c r="D26" s="64"/>
      <c r="E26" s="101">
        <v>5565.372086593824</v>
      </c>
      <c r="F26" s="64"/>
      <c r="G26" s="101">
        <v>7194.114889473874</v>
      </c>
      <c r="H26" s="64"/>
      <c r="I26" s="116">
        <v>6772.3651028331715</v>
      </c>
      <c r="J26" s="64"/>
      <c r="K26" s="116">
        <v>17575.42519202337</v>
      </c>
      <c r="L26" s="64"/>
      <c r="M26" s="101">
        <v>7498.18919861046</v>
      </c>
      <c r="N26" s="64"/>
      <c r="O26" s="101">
        <v>4132.231191326193</v>
      </c>
      <c r="P26" s="64"/>
      <c r="Q26" s="101">
        <v>3671.642572091402</v>
      </c>
      <c r="R26" s="64"/>
      <c r="S26" s="116">
        <v>5154.1957496423975</v>
      </c>
      <c r="T26" s="64"/>
      <c r="U26" s="116">
        <v>3837.583204115731</v>
      </c>
      <c r="V26" s="64"/>
      <c r="W26" s="116">
        <v>3847.262690370584</v>
      </c>
      <c r="X26" s="64"/>
      <c r="Y26" s="116">
        <v>5192.233550000001</v>
      </c>
      <c r="Z26" s="64"/>
      <c r="AA26" s="116">
        <v>5201.5289</v>
      </c>
      <c r="AB26" s="64"/>
      <c r="AC26" s="116">
        <v>8100.24536</v>
      </c>
      <c r="AD26" s="64"/>
      <c r="AE26" s="116">
        <v>7124.76349</v>
      </c>
      <c r="AF26" s="64"/>
      <c r="AG26" s="116">
        <v>7250.97481108</v>
      </c>
      <c r="AH26" s="98" t="s">
        <v>4</v>
      </c>
    </row>
    <row r="27" spans="1:34" ht="7.5" customHeight="1" thickBot="1">
      <c r="A27" s="102"/>
      <c r="B27" s="103"/>
      <c r="C27" s="101"/>
      <c r="D27" s="64"/>
      <c r="E27" s="101"/>
      <c r="F27" s="64"/>
      <c r="G27" s="101"/>
      <c r="H27" s="64"/>
      <c r="I27" s="116"/>
      <c r="J27" s="64"/>
      <c r="K27" s="116"/>
      <c r="L27" s="64"/>
      <c r="M27" s="101"/>
      <c r="N27" s="64"/>
      <c r="O27" s="101"/>
      <c r="P27" s="64"/>
      <c r="Q27" s="101"/>
      <c r="R27" s="64"/>
      <c r="S27" s="116"/>
      <c r="T27" s="64"/>
      <c r="U27" s="116"/>
      <c r="V27" s="64"/>
      <c r="W27" s="116"/>
      <c r="X27" s="64"/>
      <c r="Y27" s="116"/>
      <c r="Z27" s="64"/>
      <c r="AA27" s="116"/>
      <c r="AB27" s="64"/>
      <c r="AC27" s="116"/>
      <c r="AD27" s="64"/>
      <c r="AE27" s="116"/>
      <c r="AF27" s="64"/>
      <c r="AG27" s="116"/>
      <c r="AH27" s="103"/>
    </row>
    <row r="28" spans="1:34" ht="13.5">
      <c r="A28" s="120" t="s">
        <v>49</v>
      </c>
      <c r="B28" s="121"/>
      <c r="C28" s="122">
        <v>5197910.780561919</v>
      </c>
      <c r="D28" s="123"/>
      <c r="E28" s="122">
        <v>5849300.139263555</v>
      </c>
      <c r="F28" s="123"/>
      <c r="G28" s="122">
        <v>7011639.281804958</v>
      </c>
      <c r="H28" s="123"/>
      <c r="I28" s="122">
        <v>9003583.26600955</v>
      </c>
      <c r="J28" s="123"/>
      <c r="K28" s="122">
        <v>10414727.93196324</v>
      </c>
      <c r="L28" s="123"/>
      <c r="M28" s="122">
        <v>11258231.614096139</v>
      </c>
      <c r="N28" s="123"/>
      <c r="O28" s="122">
        <v>12521481.037343033</v>
      </c>
      <c r="P28" s="123"/>
      <c r="Q28" s="122">
        <v>13156330.541055137</v>
      </c>
      <c r="R28" s="123"/>
      <c r="S28" s="122">
        <v>14040213.047819419</v>
      </c>
      <c r="T28" s="123"/>
      <c r="U28" s="122">
        <v>14774465.410539413</v>
      </c>
      <c r="V28" s="123"/>
      <c r="W28" s="122">
        <v>15672600.886550432</v>
      </c>
      <c r="X28" s="123"/>
      <c r="Y28" s="122">
        <v>16749795.314760003</v>
      </c>
      <c r="Z28" s="123"/>
      <c r="AA28" s="122">
        <v>18027332.657560002</v>
      </c>
      <c r="AB28" s="123"/>
      <c r="AC28" s="122">
        <v>19316103.344060004</v>
      </c>
      <c r="AD28" s="123"/>
      <c r="AE28" s="122">
        <v>33946066.73216429</v>
      </c>
      <c r="AF28" s="123"/>
      <c r="AG28" s="122">
        <v>36897986.74434785</v>
      </c>
      <c r="AH28" s="121" t="s">
        <v>49</v>
      </c>
    </row>
    <row r="29" spans="1:34" ht="13.5">
      <c r="A29" s="90" t="s">
        <v>10</v>
      </c>
      <c r="B29" s="103"/>
      <c r="C29" s="125">
        <v>142189.2983904896</v>
      </c>
      <c r="D29" s="126"/>
      <c r="E29" s="125">
        <v>128785.33022009063</v>
      </c>
      <c r="F29" s="126"/>
      <c r="G29" s="125">
        <v>158688.07695959997</v>
      </c>
      <c r="H29" s="126"/>
      <c r="I29" s="125">
        <v>211705.3131333165</v>
      </c>
      <c r="J29" s="126"/>
      <c r="K29" s="125">
        <v>285334.6291995721</v>
      </c>
      <c r="L29" s="126"/>
      <c r="M29" s="125">
        <v>268269.72425564646</v>
      </c>
      <c r="N29" s="126"/>
      <c r="O29" s="125">
        <v>334782.49813901394</v>
      </c>
      <c r="P29" s="126"/>
      <c r="Q29" s="125">
        <v>390682.02421477775</v>
      </c>
      <c r="R29" s="126"/>
      <c r="S29" s="125">
        <v>385823.3438390249</v>
      </c>
      <c r="T29" s="126"/>
      <c r="U29" s="125">
        <v>355278.92252069735</v>
      </c>
      <c r="V29" s="126"/>
      <c r="W29" s="125">
        <v>388468.5622212457</v>
      </c>
      <c r="X29" s="126"/>
      <c r="Y29" s="125">
        <v>387545.34914000006</v>
      </c>
      <c r="Z29" s="126">
        <v>0</v>
      </c>
      <c r="AA29" s="125">
        <v>430910.8648900001</v>
      </c>
      <c r="AB29" s="126">
        <v>0</v>
      </c>
      <c r="AC29" s="125">
        <v>462983.32886</v>
      </c>
      <c r="AD29" s="126">
        <v>0</v>
      </c>
      <c r="AE29" s="125">
        <v>760701.7242376542</v>
      </c>
      <c r="AF29" s="126">
        <v>0</v>
      </c>
      <c r="AG29" s="125">
        <v>873474.2267934671</v>
      </c>
      <c r="AH29" s="98" t="s">
        <v>10</v>
      </c>
    </row>
    <row r="30" spans="1:34" ht="13.5">
      <c r="A30" s="90" t="s">
        <v>53</v>
      </c>
      <c r="B30" s="83"/>
      <c r="C30" s="91">
        <v>3104679.871378214</v>
      </c>
      <c r="D30" s="64"/>
      <c r="E30" s="91">
        <v>3529054.6438943176</v>
      </c>
      <c r="F30" s="64"/>
      <c r="G30" s="91">
        <v>4422046.678380392</v>
      </c>
      <c r="H30" s="64"/>
      <c r="I30" s="91">
        <v>5401532.318822278</v>
      </c>
      <c r="J30" s="64"/>
      <c r="K30" s="91">
        <v>6377021.139639153</v>
      </c>
      <c r="L30" s="64"/>
      <c r="M30" s="91">
        <v>6869303.832864544</v>
      </c>
      <c r="N30" s="64"/>
      <c r="O30" s="91">
        <v>7618571.159989421</v>
      </c>
      <c r="P30" s="64"/>
      <c r="Q30" s="91">
        <v>7885391.111139159</v>
      </c>
      <c r="R30" s="64"/>
      <c r="S30" s="91">
        <v>8352917.616028007</v>
      </c>
      <c r="T30" s="64"/>
      <c r="U30" s="91">
        <v>8535217.115285559</v>
      </c>
      <c r="V30" s="64"/>
      <c r="W30" s="91">
        <v>8985989.859297058</v>
      </c>
      <c r="X30" s="64"/>
      <c r="Y30" s="91">
        <v>9532928.262340002</v>
      </c>
      <c r="Z30" s="64"/>
      <c r="AA30" s="91">
        <v>10279263.652730001</v>
      </c>
      <c r="AB30" s="64"/>
      <c r="AC30" s="91">
        <v>10892781.789260004</v>
      </c>
      <c r="AD30" s="64"/>
      <c r="AE30" s="91">
        <v>20147534.6791375</v>
      </c>
      <c r="AF30" s="64"/>
      <c r="AG30" s="91">
        <v>22059648.51317438</v>
      </c>
      <c r="AH30" s="98" t="s">
        <v>53</v>
      </c>
    </row>
    <row r="31" spans="1:34" ht="13.5">
      <c r="A31" s="90" t="s">
        <v>54</v>
      </c>
      <c r="B31" s="83"/>
      <c r="C31" s="91">
        <v>1792484.4278992224</v>
      </c>
      <c r="D31" s="64"/>
      <c r="E31" s="91">
        <v>1937288.7987060572</v>
      </c>
      <c r="F31" s="64"/>
      <c r="G31" s="91">
        <v>2125279.776918731</v>
      </c>
      <c r="H31" s="64"/>
      <c r="I31" s="91">
        <v>2967800.847040628</v>
      </c>
      <c r="J31" s="64"/>
      <c r="K31" s="91">
        <v>3436275.778819347</v>
      </c>
      <c r="L31" s="64"/>
      <c r="M31" s="91">
        <v>3719555.4439616315</v>
      </c>
      <c r="N31" s="64"/>
      <c r="O31" s="91">
        <v>4272862.44043369</v>
      </c>
      <c r="P31" s="64"/>
      <c r="Q31" s="91">
        <v>4526691.62172298</v>
      </c>
      <c r="R31" s="64"/>
      <c r="S31" s="91">
        <v>4938658.460952519</v>
      </c>
      <c r="T31" s="64"/>
      <c r="U31" s="91">
        <v>5492060.818600111</v>
      </c>
      <c r="V31" s="64"/>
      <c r="W31" s="91">
        <v>5841433.51512257</v>
      </c>
      <c r="X31" s="64"/>
      <c r="Y31" s="91">
        <v>6365496.713770001</v>
      </c>
      <c r="Z31" s="64">
        <v>0</v>
      </c>
      <c r="AA31" s="91">
        <v>6812503.769519999</v>
      </c>
      <c r="AB31" s="64">
        <v>0</v>
      </c>
      <c r="AC31" s="91">
        <v>7378005.38688</v>
      </c>
      <c r="AD31" s="64">
        <v>0</v>
      </c>
      <c r="AE31" s="91">
        <v>11693455.185201313</v>
      </c>
      <c r="AF31" s="64">
        <v>0</v>
      </c>
      <c r="AG31" s="91">
        <v>12553241.60553</v>
      </c>
      <c r="AH31" s="98" t="s">
        <v>54</v>
      </c>
    </row>
    <row r="32" spans="1:34" ht="13.5">
      <c r="A32" s="90" t="s">
        <v>4</v>
      </c>
      <c r="B32" s="103"/>
      <c r="C32" s="101">
        <v>158557.18289399348</v>
      </c>
      <c r="D32" s="64"/>
      <c r="E32" s="101">
        <v>254171.36644309017</v>
      </c>
      <c r="F32" s="64"/>
      <c r="G32" s="101">
        <v>305624.7495462359</v>
      </c>
      <c r="H32" s="64"/>
      <c r="I32" s="116">
        <v>422544.78701333044</v>
      </c>
      <c r="J32" s="64"/>
      <c r="K32" s="116">
        <v>316096.3843051699</v>
      </c>
      <c r="L32" s="64"/>
      <c r="M32" s="101">
        <v>401102.6130143161</v>
      </c>
      <c r="N32" s="64"/>
      <c r="O32" s="101">
        <v>295264.938780907</v>
      </c>
      <c r="P32" s="64"/>
      <c r="Q32" s="101">
        <v>353565.7839782193</v>
      </c>
      <c r="R32" s="64"/>
      <c r="S32" s="116">
        <v>362813.6269998678</v>
      </c>
      <c r="T32" s="64"/>
      <c r="U32" s="116">
        <v>391908.5541330449</v>
      </c>
      <c r="V32" s="64"/>
      <c r="W32" s="116">
        <v>456708.9499095606</v>
      </c>
      <c r="X32" s="64"/>
      <c r="Y32" s="116">
        <v>463824.98951</v>
      </c>
      <c r="Z32" s="64"/>
      <c r="AA32" s="116">
        <v>504654.3704199999</v>
      </c>
      <c r="AB32" s="64"/>
      <c r="AC32" s="116">
        <v>582332.83906</v>
      </c>
      <c r="AD32" s="64"/>
      <c r="AE32" s="116">
        <v>1344375.1435878281</v>
      </c>
      <c r="AF32" s="64"/>
      <c r="AG32" s="116">
        <v>1411622.3988499998</v>
      </c>
      <c r="AH32" s="98" t="s">
        <v>4</v>
      </c>
    </row>
    <row r="33" spans="1:34" ht="7.5" customHeight="1" thickBot="1">
      <c r="A33" s="102"/>
      <c r="B33" s="103"/>
      <c r="C33" s="101"/>
      <c r="D33" s="64"/>
      <c r="E33" s="101"/>
      <c r="F33" s="64"/>
      <c r="G33" s="101"/>
      <c r="H33" s="64"/>
      <c r="I33" s="116"/>
      <c r="J33" s="64"/>
      <c r="K33" s="116"/>
      <c r="L33" s="64"/>
      <c r="M33" s="101"/>
      <c r="N33" s="64"/>
      <c r="O33" s="101"/>
      <c r="P33" s="64"/>
      <c r="Q33" s="101"/>
      <c r="R33" s="64"/>
      <c r="S33" s="116"/>
      <c r="T33" s="64"/>
      <c r="U33" s="116"/>
      <c r="V33" s="64"/>
      <c r="W33" s="116"/>
      <c r="X33" s="64"/>
      <c r="Y33" s="116"/>
      <c r="Z33" s="64"/>
      <c r="AA33" s="116"/>
      <c r="AB33" s="64"/>
      <c r="AC33" s="116"/>
      <c r="AD33" s="64"/>
      <c r="AE33" s="116"/>
      <c r="AF33" s="64"/>
      <c r="AG33" s="116"/>
      <c r="AH33" s="103"/>
    </row>
    <row r="34" spans="1:34" ht="13.5">
      <c r="A34" s="120" t="s">
        <v>50</v>
      </c>
      <c r="B34" s="121"/>
      <c r="C34" s="122">
        <v>458875.6225568859</v>
      </c>
      <c r="D34" s="123"/>
      <c r="E34" s="122">
        <v>550974.9442249883</v>
      </c>
      <c r="F34" s="123"/>
      <c r="G34" s="122">
        <v>603694.649105093</v>
      </c>
      <c r="H34" s="123"/>
      <c r="I34" s="122">
        <v>681693.2422679793</v>
      </c>
      <c r="J34" s="123"/>
      <c r="K34" s="122">
        <v>753298.9756890605</v>
      </c>
      <c r="L34" s="123"/>
      <c r="M34" s="122">
        <v>804577.0855961437</v>
      </c>
      <c r="N34" s="123"/>
      <c r="O34" s="122">
        <v>819825.2818965258</v>
      </c>
      <c r="P34" s="123"/>
      <c r="Q34" s="122">
        <v>903841.8065931195</v>
      </c>
      <c r="R34" s="123"/>
      <c r="S34" s="122">
        <v>972068.6783452125</v>
      </c>
      <c r="T34" s="123"/>
      <c r="U34" s="122">
        <v>1027607.4568468394</v>
      </c>
      <c r="V34" s="123"/>
      <c r="W34" s="122">
        <v>1077520.199635419</v>
      </c>
      <c r="X34" s="123"/>
      <c r="Y34" s="122">
        <v>1146375.65931</v>
      </c>
      <c r="Z34" s="123"/>
      <c r="AA34" s="122">
        <v>1246569.0760100002</v>
      </c>
      <c r="AB34" s="123"/>
      <c r="AC34" s="122">
        <v>1458004.0891100003</v>
      </c>
      <c r="AD34" s="123"/>
      <c r="AE34" s="122">
        <v>10150.031658126163</v>
      </c>
      <c r="AF34" s="123"/>
      <c r="AG34" s="122">
        <v>10401.681959999998</v>
      </c>
      <c r="AH34" s="121" t="s">
        <v>50</v>
      </c>
    </row>
    <row r="35" spans="1:34" ht="13.5">
      <c r="A35" s="90" t="s">
        <v>10</v>
      </c>
      <c r="B35" s="83"/>
      <c r="C35" s="91">
        <v>28228.180237614113</v>
      </c>
      <c r="D35" s="64"/>
      <c r="E35" s="91">
        <v>38310.60882267316</v>
      </c>
      <c r="F35" s="64"/>
      <c r="G35" s="91">
        <v>41483.03625091299</v>
      </c>
      <c r="H35" s="64"/>
      <c r="I35" s="91">
        <v>41162.360663691186</v>
      </c>
      <c r="J35" s="64"/>
      <c r="K35" s="91">
        <v>46615.463877829614</v>
      </c>
      <c r="L35" s="64"/>
      <c r="M35" s="91">
        <v>53587.78359357158</v>
      </c>
      <c r="N35" s="64"/>
      <c r="O35" s="91">
        <v>46512.32729917181</v>
      </c>
      <c r="P35" s="64"/>
      <c r="Q35" s="91">
        <v>49117.09883103186</v>
      </c>
      <c r="R35" s="64"/>
      <c r="S35" s="91">
        <v>71457.10739266945</v>
      </c>
      <c r="T35" s="64"/>
      <c r="U35" s="91">
        <v>72703.59555393724</v>
      </c>
      <c r="V35" s="64"/>
      <c r="W35" s="91">
        <v>83116.20536325092</v>
      </c>
      <c r="X35" s="64"/>
      <c r="Y35" s="91">
        <v>85410.89517999999</v>
      </c>
      <c r="Z35" s="64">
        <v>0</v>
      </c>
      <c r="AA35" s="91">
        <v>103549.72873</v>
      </c>
      <c r="AB35" s="64">
        <v>0</v>
      </c>
      <c r="AC35" s="91">
        <v>107938.97497000001</v>
      </c>
      <c r="AD35" s="64">
        <v>0</v>
      </c>
      <c r="AE35" s="91">
        <v>0</v>
      </c>
      <c r="AF35" s="64">
        <v>0</v>
      </c>
      <c r="AG35" s="91">
        <v>0</v>
      </c>
      <c r="AH35" s="98" t="s">
        <v>10</v>
      </c>
    </row>
    <row r="36" spans="1:34" ht="13.5">
      <c r="A36" s="90" t="s">
        <v>53</v>
      </c>
      <c r="B36" s="83"/>
      <c r="C36" s="91">
        <v>396727.6035347586</v>
      </c>
      <c r="D36" s="64"/>
      <c r="E36" s="91">
        <v>458179.42953884107</v>
      </c>
      <c r="F36" s="64"/>
      <c r="G36" s="91">
        <v>486708.4279407858</v>
      </c>
      <c r="H36" s="64"/>
      <c r="I36" s="91">
        <v>559699.1102353027</v>
      </c>
      <c r="J36" s="64"/>
      <c r="K36" s="91">
        <v>644768.6132921247</v>
      </c>
      <c r="L36" s="64"/>
      <c r="M36" s="91">
        <v>679391.6722861299</v>
      </c>
      <c r="N36" s="64"/>
      <c r="O36" s="91">
        <v>713468.2561010863</v>
      </c>
      <c r="P36" s="64"/>
      <c r="Q36" s="91">
        <v>798616.6625621304</v>
      </c>
      <c r="R36" s="64"/>
      <c r="S36" s="91">
        <v>848463.569968129</v>
      </c>
      <c r="T36" s="64"/>
      <c r="U36" s="91">
        <v>878753.1532285243</v>
      </c>
      <c r="V36" s="64"/>
      <c r="W36" s="91">
        <v>902244.948212602</v>
      </c>
      <c r="X36" s="64"/>
      <c r="Y36" s="91">
        <v>948628.90464</v>
      </c>
      <c r="Z36" s="64"/>
      <c r="AA36" s="91">
        <v>1014254.23895</v>
      </c>
      <c r="AB36" s="64"/>
      <c r="AC36" s="91">
        <v>1108917.9843100002</v>
      </c>
      <c r="AD36" s="64"/>
      <c r="AE36" s="91">
        <v>9170.659198126163</v>
      </c>
      <c r="AF36" s="64"/>
      <c r="AG36" s="91">
        <v>9104.018129322294</v>
      </c>
      <c r="AH36" s="98" t="s">
        <v>53</v>
      </c>
    </row>
    <row r="37" spans="1:34" ht="13.5">
      <c r="A37" s="90" t="s">
        <v>54</v>
      </c>
      <c r="B37" s="83"/>
      <c r="C37" s="91">
        <v>3439.1578979000637</v>
      </c>
      <c r="D37" s="64"/>
      <c r="E37" s="91">
        <v>2489.5646088012213</v>
      </c>
      <c r="F37" s="64"/>
      <c r="G37" s="91">
        <v>4984.491868306228</v>
      </c>
      <c r="H37" s="64"/>
      <c r="I37" s="91">
        <v>4231.748230019353</v>
      </c>
      <c r="J37" s="64"/>
      <c r="K37" s="91">
        <v>7725.318271969998</v>
      </c>
      <c r="L37" s="64"/>
      <c r="M37" s="91">
        <v>12094.36193549938</v>
      </c>
      <c r="N37" s="64"/>
      <c r="O37" s="91">
        <v>8254.407558328225</v>
      </c>
      <c r="P37" s="64"/>
      <c r="Q37" s="91">
        <v>6458.126801533783</v>
      </c>
      <c r="R37" s="64"/>
      <c r="S37" s="91">
        <v>5342.76805412715</v>
      </c>
      <c r="T37" s="64"/>
      <c r="U37" s="91">
        <v>12070.290404384985</v>
      </c>
      <c r="V37" s="64"/>
      <c r="W37" s="91">
        <v>16018.781644136317</v>
      </c>
      <c r="X37" s="64"/>
      <c r="Y37" s="91">
        <v>19239.561080000003</v>
      </c>
      <c r="Z37" s="64">
        <v>0</v>
      </c>
      <c r="AA37" s="91">
        <v>27156.85018</v>
      </c>
      <c r="AB37" s="64">
        <v>0</v>
      </c>
      <c r="AC37" s="91">
        <v>33842.23635000001</v>
      </c>
      <c r="AD37" s="64">
        <v>0</v>
      </c>
      <c r="AE37" s="91">
        <v>642.4646100000001</v>
      </c>
      <c r="AF37" s="64">
        <v>0</v>
      </c>
      <c r="AG37" s="91">
        <v>641.801095935418</v>
      </c>
      <c r="AH37" s="98" t="s">
        <v>54</v>
      </c>
    </row>
    <row r="38" spans="1:34" ht="13.5">
      <c r="A38" s="90" t="s">
        <v>4</v>
      </c>
      <c r="B38" s="103"/>
      <c r="C38" s="101">
        <v>30480.680886613056</v>
      </c>
      <c r="D38" s="64"/>
      <c r="E38" s="101">
        <v>51995.341254672865</v>
      </c>
      <c r="F38" s="64"/>
      <c r="G38" s="101">
        <v>70518.69304508793</v>
      </c>
      <c r="H38" s="64"/>
      <c r="I38" s="116">
        <v>76600.02313896602</v>
      </c>
      <c r="J38" s="64"/>
      <c r="K38" s="116">
        <v>54189.580247136175</v>
      </c>
      <c r="L38" s="64"/>
      <c r="M38" s="101">
        <v>59503.26778094311</v>
      </c>
      <c r="N38" s="64"/>
      <c r="O38" s="101">
        <v>51590.29093793949</v>
      </c>
      <c r="P38" s="64"/>
      <c r="Q38" s="101">
        <v>49649.91839842355</v>
      </c>
      <c r="R38" s="64"/>
      <c r="S38" s="116">
        <v>46805.23293028681</v>
      </c>
      <c r="T38" s="64"/>
      <c r="U38" s="116">
        <v>64080.41765999301</v>
      </c>
      <c r="V38" s="64"/>
      <c r="W38" s="116">
        <v>76140.26441543</v>
      </c>
      <c r="X38" s="64"/>
      <c r="Y38" s="116">
        <v>93096.29841000002</v>
      </c>
      <c r="Z38" s="64"/>
      <c r="AA38" s="116">
        <v>101608.25814999998</v>
      </c>
      <c r="AB38" s="64"/>
      <c r="AC38" s="116">
        <v>207304.89347999997</v>
      </c>
      <c r="AD38" s="64"/>
      <c r="AE38" s="116">
        <v>336.90785</v>
      </c>
      <c r="AF38" s="64"/>
      <c r="AG38" s="116">
        <v>655.8627347422869</v>
      </c>
      <c r="AH38" s="98" t="s">
        <v>4</v>
      </c>
    </row>
    <row r="39" spans="1:34" ht="7.5" customHeight="1" thickBot="1">
      <c r="A39" s="102"/>
      <c r="B39" s="103"/>
      <c r="C39" s="101"/>
      <c r="D39" s="64"/>
      <c r="E39" s="101"/>
      <c r="F39" s="64"/>
      <c r="G39" s="101"/>
      <c r="H39" s="64"/>
      <c r="I39" s="116"/>
      <c r="J39" s="64"/>
      <c r="K39" s="116"/>
      <c r="L39" s="64"/>
      <c r="M39" s="101"/>
      <c r="N39" s="64"/>
      <c r="O39" s="101"/>
      <c r="P39" s="64"/>
      <c r="Q39" s="101"/>
      <c r="R39" s="64"/>
      <c r="S39" s="116"/>
      <c r="T39" s="64"/>
      <c r="U39" s="116"/>
      <c r="V39" s="64"/>
      <c r="W39" s="116"/>
      <c r="X39" s="64"/>
      <c r="Y39" s="116"/>
      <c r="Z39" s="64"/>
      <c r="AA39" s="116"/>
      <c r="AB39" s="64"/>
      <c r="AC39" s="116"/>
      <c r="AD39" s="64"/>
      <c r="AE39" s="116"/>
      <c r="AF39" s="64"/>
      <c r="AG39" s="116"/>
      <c r="AH39" s="103"/>
    </row>
    <row r="40" spans="1:34" ht="13.5">
      <c r="A40" s="120" t="s">
        <v>51</v>
      </c>
      <c r="B40" s="121"/>
      <c r="C40" s="122">
        <v>606595.9778126618</v>
      </c>
      <c r="D40" s="123"/>
      <c r="E40" s="122">
        <v>643511.7179205518</v>
      </c>
      <c r="F40" s="123"/>
      <c r="G40" s="122">
        <v>707832.264519857</v>
      </c>
      <c r="H40" s="123"/>
      <c r="I40" s="122">
        <v>699525.7413533223</v>
      </c>
      <c r="J40" s="123"/>
      <c r="K40" s="122">
        <v>732116.8848322205</v>
      </c>
      <c r="L40" s="123"/>
      <c r="M40" s="122">
        <v>740819.80455336</v>
      </c>
      <c r="N40" s="123"/>
      <c r="O40" s="122">
        <v>674191.3382121092</v>
      </c>
      <c r="P40" s="123"/>
      <c r="Q40" s="122">
        <v>653125.8639549001</v>
      </c>
      <c r="R40" s="123"/>
      <c r="S40" s="122">
        <v>634451.4933708367</v>
      </c>
      <c r="T40" s="123"/>
      <c r="U40" s="122">
        <v>692630.389576046</v>
      </c>
      <c r="V40" s="123"/>
      <c r="W40" s="122">
        <v>771976.0075967931</v>
      </c>
      <c r="X40" s="123"/>
      <c r="Y40" s="122">
        <v>779296.3350299998</v>
      </c>
      <c r="Z40" s="123"/>
      <c r="AA40" s="122">
        <v>649898.4289599999</v>
      </c>
      <c r="AB40" s="123"/>
      <c r="AC40" s="122">
        <v>739503</v>
      </c>
      <c r="AD40" s="123"/>
      <c r="AE40" s="122">
        <v>742352.68</v>
      </c>
      <c r="AF40" s="123"/>
      <c r="AG40" s="122">
        <v>844778.4599995861</v>
      </c>
      <c r="AH40" s="121" t="s">
        <v>51</v>
      </c>
    </row>
    <row r="41" spans="1:34" ht="13.5">
      <c r="A41" s="90" t="s">
        <v>10</v>
      </c>
      <c r="B41" s="83"/>
      <c r="C41" s="91">
        <v>0</v>
      </c>
      <c r="D41" s="64"/>
      <c r="E41" s="91">
        <v>0</v>
      </c>
      <c r="F41" s="64"/>
      <c r="G41" s="91">
        <v>0</v>
      </c>
      <c r="H41" s="64"/>
      <c r="I41" s="91">
        <v>0</v>
      </c>
      <c r="J41" s="64"/>
      <c r="K41" s="91">
        <v>0</v>
      </c>
      <c r="L41" s="64"/>
      <c r="M41" s="91">
        <v>0</v>
      </c>
      <c r="N41" s="64"/>
      <c r="O41" s="91">
        <v>0</v>
      </c>
      <c r="P41" s="64"/>
      <c r="Q41" s="91">
        <v>0</v>
      </c>
      <c r="R41" s="64"/>
      <c r="S41" s="91">
        <v>0</v>
      </c>
      <c r="T41" s="64"/>
      <c r="U41" s="91">
        <v>0</v>
      </c>
      <c r="V41" s="64"/>
      <c r="W41" s="91">
        <v>0</v>
      </c>
      <c r="X41" s="64"/>
      <c r="Y41" s="91">
        <v>0</v>
      </c>
      <c r="Z41" s="64">
        <v>0</v>
      </c>
      <c r="AA41" s="91">
        <v>0</v>
      </c>
      <c r="AB41" s="64">
        <v>0</v>
      </c>
      <c r="AC41" s="91">
        <v>0</v>
      </c>
      <c r="AD41" s="64">
        <v>0</v>
      </c>
      <c r="AE41" s="91">
        <v>0</v>
      </c>
      <c r="AF41" s="64">
        <v>0</v>
      </c>
      <c r="AG41" s="91">
        <v>0</v>
      </c>
      <c r="AH41" s="98" t="s">
        <v>10</v>
      </c>
    </row>
    <row r="42" spans="1:34" ht="13.5">
      <c r="A42" s="90" t="s">
        <v>53</v>
      </c>
      <c r="B42" s="100"/>
      <c r="C42" s="91">
        <v>590690.192470145</v>
      </c>
      <c r="D42" s="64"/>
      <c r="E42" s="91">
        <v>626689.7593423061</v>
      </c>
      <c r="F42" s="64"/>
      <c r="G42" s="91">
        <v>689328.1100837867</v>
      </c>
      <c r="H42" s="64"/>
      <c r="I42" s="91">
        <v>644270.9536788785</v>
      </c>
      <c r="J42" s="64"/>
      <c r="K42" s="91">
        <v>673515.625363275</v>
      </c>
      <c r="L42" s="64"/>
      <c r="M42" s="91">
        <v>697425.7629873628</v>
      </c>
      <c r="N42" s="64"/>
      <c r="O42" s="91">
        <v>657380.8833781688</v>
      </c>
      <c r="P42" s="64"/>
      <c r="Q42" s="91">
        <v>633675.2102340341</v>
      </c>
      <c r="R42" s="64"/>
      <c r="S42" s="91">
        <v>617885.4342799634</v>
      </c>
      <c r="T42" s="64"/>
      <c r="U42" s="91">
        <v>673687.8868600243</v>
      </c>
      <c r="V42" s="64"/>
      <c r="W42" s="91">
        <v>750863.5097325908</v>
      </c>
      <c r="X42" s="64"/>
      <c r="Y42" s="91">
        <v>757983.6361299999</v>
      </c>
      <c r="Z42" s="64"/>
      <c r="AA42" s="91">
        <v>638497.5730499999</v>
      </c>
      <c r="AB42" s="64"/>
      <c r="AC42" s="91">
        <v>729497.5333095276</v>
      </c>
      <c r="AD42" s="64"/>
      <c r="AE42" s="91">
        <v>732308.6571734218</v>
      </c>
      <c r="AF42" s="64"/>
      <c r="AG42" s="91">
        <v>833348.6176022537</v>
      </c>
      <c r="AH42" s="98" t="s">
        <v>53</v>
      </c>
    </row>
    <row r="43" spans="1:34" ht="13.5">
      <c r="A43" s="90" t="s">
        <v>54</v>
      </c>
      <c r="B43" s="83"/>
      <c r="C43" s="91">
        <v>0</v>
      </c>
      <c r="D43" s="64"/>
      <c r="E43" s="91">
        <v>0</v>
      </c>
      <c r="F43" s="64"/>
      <c r="G43" s="91">
        <v>0</v>
      </c>
      <c r="H43" s="64"/>
      <c r="I43" s="91">
        <v>0</v>
      </c>
      <c r="J43" s="64"/>
      <c r="K43" s="91">
        <v>0</v>
      </c>
      <c r="L43" s="64"/>
      <c r="M43" s="91">
        <v>0</v>
      </c>
      <c r="N43" s="64"/>
      <c r="O43" s="91">
        <v>0</v>
      </c>
      <c r="P43" s="64"/>
      <c r="Q43" s="91">
        <v>0</v>
      </c>
      <c r="R43" s="64"/>
      <c r="S43" s="91">
        <v>0</v>
      </c>
      <c r="T43" s="64"/>
      <c r="U43" s="91">
        <v>0</v>
      </c>
      <c r="V43" s="64"/>
      <c r="W43" s="91">
        <v>0</v>
      </c>
      <c r="X43" s="64"/>
      <c r="Y43" s="91">
        <v>0</v>
      </c>
      <c r="Z43" s="64">
        <v>0</v>
      </c>
      <c r="AA43" s="91">
        <v>0</v>
      </c>
      <c r="AB43" s="64">
        <v>0</v>
      </c>
      <c r="AC43" s="91">
        <v>0</v>
      </c>
      <c r="AD43" s="64">
        <v>0</v>
      </c>
      <c r="AE43" s="91">
        <v>0</v>
      </c>
      <c r="AF43" s="64">
        <v>0</v>
      </c>
      <c r="AG43" s="91">
        <v>0</v>
      </c>
      <c r="AH43" s="98" t="s">
        <v>54</v>
      </c>
    </row>
    <row r="44" spans="1:34" ht="13.5">
      <c r="A44" s="90" t="s">
        <v>4</v>
      </c>
      <c r="B44" s="101"/>
      <c r="C44" s="91">
        <v>15905.785342516798</v>
      </c>
      <c r="D44" s="64"/>
      <c r="E44" s="91">
        <v>16821.958578245765</v>
      </c>
      <c r="F44" s="64"/>
      <c r="G44" s="91">
        <v>18504.15443607034</v>
      </c>
      <c r="H44" s="64"/>
      <c r="I44" s="91">
        <v>55254.78767444376</v>
      </c>
      <c r="J44" s="64"/>
      <c r="K44" s="91">
        <v>58601.259468945704</v>
      </c>
      <c r="L44" s="64"/>
      <c r="M44" s="91">
        <v>43394.04156599714</v>
      </c>
      <c r="N44" s="64"/>
      <c r="O44" s="91">
        <v>16810.454833940355</v>
      </c>
      <c r="P44" s="64"/>
      <c r="Q44" s="91">
        <v>19450.65372086594</v>
      </c>
      <c r="R44" s="64"/>
      <c r="S44" s="91">
        <v>16566.05909087327</v>
      </c>
      <c r="T44" s="64"/>
      <c r="U44" s="91">
        <v>18942.50271602178</v>
      </c>
      <c r="V44" s="64"/>
      <c r="W44" s="91">
        <v>21112.49786420233</v>
      </c>
      <c r="X44" s="64"/>
      <c r="Y44" s="91">
        <v>21312.6989</v>
      </c>
      <c r="Z44" s="64"/>
      <c r="AA44" s="91">
        <v>11400.85591</v>
      </c>
      <c r="AB44" s="64"/>
      <c r="AC44" s="91">
        <v>10005.466690472545</v>
      </c>
      <c r="AD44" s="64"/>
      <c r="AE44" s="91">
        <v>10435.6928265782</v>
      </c>
      <c r="AF44" s="64"/>
      <c r="AG44" s="91">
        <v>11429.842397332452</v>
      </c>
      <c r="AH44" s="98" t="s">
        <v>4</v>
      </c>
    </row>
    <row r="45" spans="1:34" ht="7.5" customHeight="1" thickBot="1">
      <c r="A45" s="102"/>
      <c r="B45" s="103"/>
      <c r="C45" s="101"/>
      <c r="D45" s="64"/>
      <c r="E45" s="101"/>
      <c r="F45" s="64"/>
      <c r="G45" s="101"/>
      <c r="H45" s="64"/>
      <c r="I45" s="116"/>
      <c r="J45" s="64"/>
      <c r="K45" s="116"/>
      <c r="L45" s="64"/>
      <c r="M45" s="101"/>
      <c r="N45" s="64"/>
      <c r="O45" s="101"/>
      <c r="P45" s="64"/>
      <c r="Q45" s="101"/>
      <c r="R45" s="64"/>
      <c r="S45" s="116"/>
      <c r="T45" s="64"/>
      <c r="U45" s="116"/>
      <c r="V45" s="64"/>
      <c r="W45" s="116"/>
      <c r="X45" s="64"/>
      <c r="Y45" s="116"/>
      <c r="Z45" s="64"/>
      <c r="AA45" s="116"/>
      <c r="AB45" s="64"/>
      <c r="AC45" s="116"/>
      <c r="AD45" s="64"/>
      <c r="AE45" s="116"/>
      <c r="AF45" s="64"/>
      <c r="AG45" s="116"/>
      <c r="AH45" s="103"/>
    </row>
    <row r="46" spans="1:34" ht="13.5">
      <c r="A46" s="120"/>
      <c r="B46" s="121"/>
      <c r="C46" s="122"/>
      <c r="D46" s="123"/>
      <c r="E46" s="122"/>
      <c r="F46" s="123"/>
      <c r="G46" s="122"/>
      <c r="H46" s="123"/>
      <c r="I46" s="122"/>
      <c r="J46" s="123"/>
      <c r="K46" s="122"/>
      <c r="L46" s="123"/>
      <c r="M46" s="122"/>
      <c r="N46" s="123"/>
      <c r="O46" s="122"/>
      <c r="P46" s="123"/>
      <c r="Q46" s="122"/>
      <c r="R46" s="123"/>
      <c r="S46" s="122"/>
      <c r="T46" s="123"/>
      <c r="U46" s="122"/>
      <c r="V46" s="123"/>
      <c r="W46" s="122"/>
      <c r="X46" s="123"/>
      <c r="Y46" s="122"/>
      <c r="Z46" s="123"/>
      <c r="AA46" s="122"/>
      <c r="AB46" s="123"/>
      <c r="AC46" s="122"/>
      <c r="AD46" s="123"/>
      <c r="AE46" s="122"/>
      <c r="AF46" s="123"/>
      <c r="AG46" s="122"/>
      <c r="AH46" s="121"/>
    </row>
    <row r="47" spans="1:34" ht="13.5">
      <c r="A47" s="105" t="s">
        <v>15</v>
      </c>
      <c r="B47" s="99"/>
      <c r="C47" s="106">
        <v>12120645.76188643</v>
      </c>
      <c r="D47" s="64"/>
      <c r="E47" s="106">
        <v>13817593.989204865</v>
      </c>
      <c r="F47" s="64"/>
      <c r="G47" s="106">
        <v>16412833.296312734</v>
      </c>
      <c r="H47" s="64"/>
      <c r="I47" s="106">
        <v>18319706.68806317</v>
      </c>
      <c r="J47" s="64"/>
      <c r="K47" s="106">
        <v>20697105.050925735</v>
      </c>
      <c r="L47" s="64"/>
      <c r="M47" s="106">
        <v>22153056.118197538</v>
      </c>
      <c r="N47" s="64"/>
      <c r="O47" s="106">
        <v>22861672.90985271</v>
      </c>
      <c r="P47" s="64"/>
      <c r="Q47" s="106">
        <v>24124781.69081306</v>
      </c>
      <c r="R47" s="64"/>
      <c r="S47" s="106">
        <v>25686037.57645466</v>
      </c>
      <c r="T47" s="64"/>
      <c r="U47" s="106">
        <v>26876527.22567822</v>
      </c>
      <c r="V47" s="64"/>
      <c r="W47" s="106">
        <v>28615930.74514823</v>
      </c>
      <c r="X47" s="64"/>
      <c r="Y47" s="106">
        <v>30680761.97157</v>
      </c>
      <c r="Z47" s="64"/>
      <c r="AA47" s="106">
        <v>32672785.652940005</v>
      </c>
      <c r="AB47" s="64"/>
      <c r="AC47" s="106">
        <v>35213232.930910006</v>
      </c>
      <c r="AD47" s="64"/>
      <c r="AE47" s="106">
        <v>37956606.549876876</v>
      </c>
      <c r="AF47" s="64"/>
      <c r="AG47" s="106">
        <v>41267021.77554244</v>
      </c>
      <c r="AH47" s="99" t="s">
        <v>15</v>
      </c>
    </row>
    <row r="48" spans="1:34" ht="12.75" thickBot="1">
      <c r="A48" s="107"/>
      <c r="B48" s="108"/>
      <c r="C48" s="109"/>
      <c r="D48" s="108"/>
      <c r="E48" s="108"/>
      <c r="F48" s="108"/>
      <c r="G48" s="108"/>
      <c r="H48" s="109"/>
      <c r="I48" s="108"/>
      <c r="J48" s="108"/>
      <c r="K48" s="109"/>
      <c r="L48" s="108"/>
      <c r="M48" s="108"/>
      <c r="N48" s="109"/>
      <c r="O48" s="108"/>
      <c r="P48" s="108"/>
      <c r="Q48" s="108"/>
      <c r="R48" s="108"/>
      <c r="S48" s="109"/>
      <c r="T48" s="108"/>
      <c r="U48" s="108"/>
      <c r="V48" s="109"/>
      <c r="W48" s="108"/>
      <c r="X48" s="108"/>
      <c r="Y48" s="108"/>
      <c r="Z48" s="108"/>
      <c r="AA48" s="109"/>
      <c r="AB48" s="108"/>
      <c r="AC48" s="108"/>
      <c r="AD48" s="108"/>
      <c r="AE48" s="108"/>
      <c r="AF48" s="108"/>
      <c r="AG48" s="108"/>
      <c r="AH48" s="108"/>
    </row>
    <row r="49" spans="1:37" s="151" customFormat="1" ht="11.25">
      <c r="A49" s="151" t="s">
        <v>101</v>
      </c>
      <c r="J49" s="151" t="s">
        <v>102</v>
      </c>
      <c r="M49" s="152"/>
      <c r="O49" s="152"/>
      <c r="Q49" s="152"/>
      <c r="AH49" s="152"/>
      <c r="AK49" s="154"/>
    </row>
    <row r="50" spans="1:35" s="67" customFormat="1" ht="12">
      <c r="A50" s="151"/>
      <c r="M50" s="23"/>
      <c r="O50" s="23"/>
      <c r="Q50" s="23"/>
      <c r="AI50" s="68"/>
    </row>
    <row r="51" spans="1:35" s="67" customFormat="1" ht="12">
      <c r="A51" s="163" t="s">
        <v>103</v>
      </c>
      <c r="M51" s="23"/>
      <c r="O51" s="23"/>
      <c r="Q51" s="23"/>
      <c r="AI51" s="68"/>
    </row>
    <row r="52" spans="1:35" s="67" customFormat="1" ht="12">
      <c r="A52" s="150" t="s">
        <v>104</v>
      </c>
      <c r="M52" s="23"/>
      <c r="O52" s="23"/>
      <c r="Q52" s="23"/>
      <c r="AI52" s="68"/>
    </row>
    <row r="53" spans="1:35" s="67" customFormat="1" ht="12">
      <c r="A53" s="150" t="s">
        <v>105</v>
      </c>
      <c r="M53" s="23"/>
      <c r="O53" s="23"/>
      <c r="Q53" s="23"/>
      <c r="AI53" s="68"/>
    </row>
    <row r="54" spans="1:35" s="67" customFormat="1" ht="12">
      <c r="A54" s="150" t="s">
        <v>106</v>
      </c>
      <c r="M54" s="23"/>
      <c r="O54" s="23"/>
      <c r="Q54" s="23"/>
      <c r="AI54" s="68"/>
    </row>
    <row r="55" spans="1:37" s="67" customFormat="1" ht="12">
      <c r="A55" s="150" t="s">
        <v>107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T55" s="23"/>
      <c r="V55" s="23"/>
      <c r="X55" s="23"/>
      <c r="Z55" s="23"/>
      <c r="AB55" s="23"/>
      <c r="AD55" s="23"/>
      <c r="AF55" s="23"/>
      <c r="AH55" s="23"/>
      <c r="AI55" s="68"/>
      <c r="AJ55" s="23"/>
      <c r="AK55" s="23"/>
    </row>
  </sheetData>
  <hyperlinks>
    <hyperlink ref="E1" location="CONTENIDO!A1" display="CONTENIDO!A1"/>
  </hyperlinks>
  <printOptions/>
  <pageMargins left="0.75" right="0.75" top="1" bottom="1" header="0" footer="0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2"/>
  <sheetViews>
    <sheetView showGridLines="0" workbookViewId="0" topLeftCell="S49">
      <selection activeCell="AG55" sqref="AG55"/>
    </sheetView>
  </sheetViews>
  <sheetFormatPr defaultColWidth="11.421875" defaultRowHeight="12.75"/>
  <cols>
    <col min="1" max="1" width="31.28125" style="110" customWidth="1"/>
    <col min="2" max="2" width="0.85546875" style="17" customWidth="1"/>
    <col min="3" max="3" width="10.7109375" style="17" customWidth="1"/>
    <col min="4" max="4" width="0.85546875" style="17" customWidth="1"/>
    <col min="5" max="5" width="10.7109375" style="17" customWidth="1"/>
    <col min="6" max="6" width="0.85546875" style="17" customWidth="1"/>
    <col min="7" max="7" width="10.7109375" style="17" customWidth="1"/>
    <col min="8" max="8" width="0.85546875" style="17" customWidth="1"/>
    <col min="9" max="9" width="10.7109375" style="17" customWidth="1"/>
    <col min="10" max="10" width="0.85546875" style="17" customWidth="1"/>
    <col min="11" max="11" width="10.7109375" style="17" customWidth="1"/>
    <col min="12" max="12" width="0.85546875" style="17" customWidth="1"/>
    <col min="13" max="13" width="10.7109375" style="17" customWidth="1"/>
    <col min="14" max="14" width="0.85546875" style="17" customWidth="1"/>
    <col min="15" max="15" width="10.7109375" style="17" customWidth="1"/>
    <col min="16" max="16" width="0.85546875" style="17" customWidth="1"/>
    <col min="17" max="17" width="10.7109375" style="17" customWidth="1"/>
    <col min="18" max="18" width="0.85546875" style="17" customWidth="1"/>
    <col min="19" max="19" width="10.7109375" style="17" customWidth="1"/>
    <col min="20" max="20" width="0.85546875" style="17" customWidth="1"/>
    <col min="21" max="21" width="10.7109375" style="17" customWidth="1"/>
    <col min="22" max="22" width="0.85546875" style="17" customWidth="1"/>
    <col min="23" max="23" width="10.7109375" style="17" customWidth="1"/>
    <col min="24" max="24" width="0.85546875" style="17" customWidth="1"/>
    <col min="25" max="25" width="10.7109375" style="17" customWidth="1"/>
    <col min="26" max="26" width="0.85546875" style="17" customWidth="1"/>
    <col min="27" max="27" width="10.7109375" style="17" customWidth="1"/>
    <col min="28" max="28" width="0.85546875" style="17" customWidth="1"/>
    <col min="29" max="29" width="10.7109375" style="17" customWidth="1"/>
    <col min="30" max="30" width="0.85546875" style="17" customWidth="1"/>
    <col min="31" max="31" width="10.7109375" style="17" customWidth="1"/>
    <col min="32" max="32" width="0.85546875" style="17" customWidth="1"/>
    <col min="33" max="33" width="10.7109375" style="17" customWidth="1"/>
    <col min="34" max="34" width="0.85546875" style="17" customWidth="1"/>
    <col min="35" max="35" width="33.8515625" style="17" customWidth="1"/>
    <col min="36" max="16384" width="11.57421875" style="17" customWidth="1"/>
  </cols>
  <sheetData>
    <row r="1" ht="12.75" thickTop="1">
      <c r="E1" s="12" t="s">
        <v>96</v>
      </c>
    </row>
    <row r="2" spans="1:35" ht="15" customHeight="1" thickBot="1">
      <c r="A2" s="69"/>
      <c r="C2" s="70"/>
      <c r="AI2" s="127"/>
    </row>
    <row r="3" spans="1:35" ht="15" customHeight="1" thickTop="1">
      <c r="A3" s="13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4"/>
      <c r="U3" s="15"/>
      <c r="V3" s="14"/>
      <c r="W3" s="15"/>
      <c r="X3" s="14"/>
      <c r="Y3" s="15"/>
      <c r="Z3" s="14"/>
      <c r="AA3" s="15"/>
      <c r="AB3" s="14"/>
      <c r="AC3" s="15"/>
      <c r="AD3" s="14"/>
      <c r="AE3" s="15"/>
      <c r="AF3" s="14"/>
      <c r="AG3" s="15"/>
      <c r="AH3" s="14"/>
      <c r="AI3" s="16" t="str">
        <f>+A3</f>
        <v>GASTO SANITARIO PÚBLICO. TOTAL CONSOLIDADO</v>
      </c>
    </row>
    <row r="4" spans="1:35" ht="15" customHeight="1">
      <c r="A4" s="18" t="s">
        <v>92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19"/>
      <c r="U4" s="20"/>
      <c r="V4" s="19"/>
      <c r="W4" s="20"/>
      <c r="X4" s="19"/>
      <c r="Y4" s="20"/>
      <c r="Z4" s="19"/>
      <c r="AA4" s="20"/>
      <c r="AB4" s="19"/>
      <c r="AC4" s="20"/>
      <c r="AD4" s="19"/>
      <c r="AE4" s="20"/>
      <c r="AF4" s="19"/>
      <c r="AG4" s="20"/>
      <c r="AH4" s="19"/>
      <c r="AI4" s="22" t="str">
        <f>+A4</f>
        <v>DISTRIBUCION POR SUBSECTORES DE GASTO</v>
      </c>
    </row>
    <row r="5" spans="1:35" ht="15" customHeight="1">
      <c r="A5" s="18" t="s">
        <v>58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3"/>
      <c r="O5" s="19"/>
      <c r="P5" s="19"/>
      <c r="Q5" s="19"/>
      <c r="R5" s="23"/>
      <c r="S5" s="20"/>
      <c r="T5" s="19"/>
      <c r="U5" s="20"/>
      <c r="V5" s="19"/>
      <c r="W5" s="20"/>
      <c r="X5" s="23"/>
      <c r="Y5" s="20"/>
      <c r="Z5" s="19"/>
      <c r="AA5" s="20"/>
      <c r="AB5" s="19"/>
      <c r="AC5" s="20"/>
      <c r="AD5" s="19"/>
      <c r="AE5" s="20"/>
      <c r="AF5" s="19"/>
      <c r="AG5" s="20"/>
      <c r="AH5" s="19"/>
      <c r="AI5" s="22" t="str">
        <f>+A5</f>
        <v>APORTACION DE LOS SUBSECTORES AL GASTO TOTAL CONSOLIDADO</v>
      </c>
    </row>
    <row r="6" spans="1:35" ht="12.75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/>
      <c r="U6" s="26"/>
      <c r="V6" s="25"/>
      <c r="W6" s="26"/>
      <c r="X6" s="25"/>
      <c r="Y6" s="26"/>
      <c r="Z6" s="25"/>
      <c r="AA6" s="26"/>
      <c r="AB6" s="25"/>
      <c r="AC6" s="26"/>
      <c r="AD6" s="25"/>
      <c r="AE6" s="26"/>
      <c r="AF6" s="25"/>
      <c r="AG6" s="26"/>
      <c r="AH6" s="25"/>
      <c r="AI6" s="25"/>
    </row>
    <row r="7" spans="1:34" s="11" customFormat="1" ht="12">
      <c r="A7" s="75"/>
      <c r="B7" s="76"/>
      <c r="C7" s="78" t="s">
        <v>43</v>
      </c>
      <c r="D7" s="76"/>
      <c r="E7" s="78"/>
      <c r="F7" s="76"/>
      <c r="G7" s="78"/>
      <c r="H7" s="76"/>
      <c r="I7" s="128"/>
      <c r="J7" s="76"/>
      <c r="K7" s="78"/>
      <c r="L7" s="76"/>
      <c r="N7" s="76"/>
      <c r="P7" s="76"/>
      <c r="R7" s="76"/>
      <c r="T7" s="76"/>
      <c r="V7" s="76"/>
      <c r="X7" s="76"/>
      <c r="Y7" s="78" t="s">
        <v>43</v>
      </c>
      <c r="Z7" s="76"/>
      <c r="AB7" s="76"/>
      <c r="AD7" s="76"/>
      <c r="AF7" s="76"/>
      <c r="AH7" s="76"/>
    </row>
    <row r="8" spans="1:35" ht="12">
      <c r="A8" s="80"/>
      <c r="B8" s="81"/>
      <c r="C8" s="35">
        <v>1988</v>
      </c>
      <c r="D8" s="36"/>
      <c r="E8" s="35">
        <v>1989</v>
      </c>
      <c r="F8" s="36"/>
      <c r="G8" s="35">
        <v>1990</v>
      </c>
      <c r="H8" s="36"/>
      <c r="I8" s="35">
        <v>1991</v>
      </c>
      <c r="J8" s="36"/>
      <c r="K8" s="35">
        <v>1992</v>
      </c>
      <c r="L8" s="36"/>
      <c r="M8" s="35">
        <v>1993</v>
      </c>
      <c r="N8" s="36"/>
      <c r="O8" s="35">
        <v>1994</v>
      </c>
      <c r="P8" s="36"/>
      <c r="Q8" s="35">
        <v>1995</v>
      </c>
      <c r="R8" s="36"/>
      <c r="S8" s="35">
        <v>1996</v>
      </c>
      <c r="T8" s="36"/>
      <c r="U8" s="35">
        <v>1997</v>
      </c>
      <c r="V8" s="36"/>
      <c r="W8" s="35">
        <v>1998</v>
      </c>
      <c r="X8" s="36"/>
      <c r="Y8" s="35">
        <v>1999</v>
      </c>
      <c r="Z8" s="36"/>
      <c r="AA8" s="35">
        <v>2000</v>
      </c>
      <c r="AB8" s="36"/>
      <c r="AC8" s="35">
        <v>2001</v>
      </c>
      <c r="AD8" s="36"/>
      <c r="AE8" s="35" t="s">
        <v>111</v>
      </c>
      <c r="AF8" s="36"/>
      <c r="AG8" s="35" t="s">
        <v>108</v>
      </c>
      <c r="AH8" s="36"/>
      <c r="AI8" s="129"/>
    </row>
    <row r="9" ht="8.25" customHeight="1"/>
    <row r="10" spans="1:35" ht="13.5">
      <c r="A10" s="86" t="s">
        <v>45</v>
      </c>
      <c r="C10" s="88">
        <v>320573.8463572656</v>
      </c>
      <c r="D10" s="64"/>
      <c r="E10" s="88">
        <v>381083.7450266248</v>
      </c>
      <c r="F10" s="64"/>
      <c r="G10" s="88">
        <v>398212.5900015626</v>
      </c>
      <c r="H10" s="64"/>
      <c r="I10" s="88">
        <v>382015.17008642555</v>
      </c>
      <c r="J10" s="64"/>
      <c r="K10" s="88">
        <v>391954.70727104443</v>
      </c>
      <c r="L10" s="64"/>
      <c r="M10" s="88">
        <v>437439.43194138934</v>
      </c>
      <c r="N10" s="64"/>
      <c r="O10" s="88">
        <v>476387.2727152525</v>
      </c>
      <c r="P10" s="64"/>
      <c r="Q10" s="88">
        <v>413171.49754186044</v>
      </c>
      <c r="R10" s="64"/>
      <c r="S10" s="88">
        <v>436740.36947219115</v>
      </c>
      <c r="T10" s="64"/>
      <c r="U10" s="88">
        <v>466693.50820381526</v>
      </c>
      <c r="V10" s="64"/>
      <c r="W10" s="88">
        <v>464442.58443000005</v>
      </c>
      <c r="X10" s="64"/>
      <c r="Y10" s="88">
        <v>587413.67097</v>
      </c>
      <c r="Z10" s="64"/>
      <c r="AA10" s="88">
        <v>512888.88096999994</v>
      </c>
      <c r="AB10" s="64"/>
      <c r="AC10" s="88">
        <v>530863.7479900002</v>
      </c>
      <c r="AD10" s="64"/>
      <c r="AE10" s="88">
        <v>516132.25282483996</v>
      </c>
      <c r="AF10" s="64"/>
      <c r="AG10" s="88">
        <v>645842.7913409601</v>
      </c>
      <c r="AH10" s="64"/>
      <c r="AI10" s="89" t="s">
        <v>45</v>
      </c>
    </row>
    <row r="11" spans="1:35" ht="13.5">
      <c r="A11" s="102" t="s">
        <v>59</v>
      </c>
      <c r="C11" s="130" t="s">
        <v>60</v>
      </c>
      <c r="D11" s="126"/>
      <c r="E11" s="130" t="s">
        <v>60</v>
      </c>
      <c r="F11" s="126"/>
      <c r="G11" s="130" t="s">
        <v>60</v>
      </c>
      <c r="H11" s="126"/>
      <c r="I11" s="130" t="s">
        <v>60</v>
      </c>
      <c r="J11" s="126"/>
      <c r="K11" s="130" t="s">
        <v>60</v>
      </c>
      <c r="L11" s="126"/>
      <c r="M11" s="130" t="s">
        <v>60</v>
      </c>
      <c r="N11" s="126"/>
      <c r="O11" s="130" t="s">
        <v>60</v>
      </c>
      <c r="P11" s="126"/>
      <c r="Q11" s="130" t="s">
        <v>60</v>
      </c>
      <c r="R11" s="126"/>
      <c r="S11" s="130" t="s">
        <v>60</v>
      </c>
      <c r="T11" s="126"/>
      <c r="U11" s="130" t="s">
        <v>60</v>
      </c>
      <c r="V11" s="126"/>
      <c r="W11" s="126">
        <v>7377.379269999999</v>
      </c>
      <c r="X11" s="126"/>
      <c r="Y11" s="126">
        <v>7381.84543</v>
      </c>
      <c r="Z11" s="126"/>
      <c r="AA11" s="126">
        <v>6559.50712</v>
      </c>
      <c r="AB11" s="126"/>
      <c r="AC11" s="126">
        <v>6602.39294</v>
      </c>
      <c r="AD11" s="126"/>
      <c r="AE11" s="126">
        <v>6770.188575039999</v>
      </c>
      <c r="AF11" s="126"/>
      <c r="AG11" s="126">
        <v>7879.292940959999</v>
      </c>
      <c r="AH11" s="126"/>
      <c r="AI11" s="131" t="s">
        <v>59</v>
      </c>
    </row>
    <row r="12" spans="1:35" ht="13.5">
      <c r="A12" s="102" t="s">
        <v>61</v>
      </c>
      <c r="C12" s="126">
        <v>182515.355859267</v>
      </c>
      <c r="D12" s="126"/>
      <c r="E12" s="126">
        <v>202390.8261512387</v>
      </c>
      <c r="F12" s="126"/>
      <c r="G12" s="126">
        <v>227044.34267306142</v>
      </c>
      <c r="H12" s="126"/>
      <c r="I12" s="126">
        <v>223446.38972028898</v>
      </c>
      <c r="J12" s="126"/>
      <c r="K12" s="126">
        <v>231345.55791953648</v>
      </c>
      <c r="L12" s="126"/>
      <c r="M12" s="126">
        <v>251638.76167466014</v>
      </c>
      <c r="N12" s="126"/>
      <c r="O12" s="126">
        <v>242240.15241666968</v>
      </c>
      <c r="P12" s="126"/>
      <c r="Q12" s="126">
        <v>250018.47511208875</v>
      </c>
      <c r="R12" s="126"/>
      <c r="S12" s="126">
        <v>248458.69243806571</v>
      </c>
      <c r="T12" s="126"/>
      <c r="U12" s="126">
        <v>263294.92865986325</v>
      </c>
      <c r="V12" s="126"/>
      <c r="W12" s="126">
        <v>254300.80655</v>
      </c>
      <c r="X12" s="126"/>
      <c r="Y12" s="126">
        <v>256936.86968</v>
      </c>
      <c r="Z12" s="126"/>
      <c r="AA12" s="126">
        <v>244777.89441999997</v>
      </c>
      <c r="AB12" s="126"/>
      <c r="AC12" s="126">
        <v>232824.50599000003</v>
      </c>
      <c r="AD12" s="126"/>
      <c r="AE12" s="126">
        <v>157540.15042979998</v>
      </c>
      <c r="AF12" s="126"/>
      <c r="AG12" s="126">
        <v>205942.891</v>
      </c>
      <c r="AH12" s="126"/>
      <c r="AI12" s="131" t="s">
        <v>61</v>
      </c>
    </row>
    <row r="13" spans="1:35" ht="13.5">
      <c r="A13" s="102" t="s">
        <v>62</v>
      </c>
      <c r="C13" s="130" t="s">
        <v>60</v>
      </c>
      <c r="D13" s="126"/>
      <c r="E13" s="130" t="s">
        <v>60</v>
      </c>
      <c r="F13" s="126"/>
      <c r="G13" s="130" t="s">
        <v>60</v>
      </c>
      <c r="H13" s="126"/>
      <c r="I13" s="126">
        <v>4808.096835070259</v>
      </c>
      <c r="J13" s="126"/>
      <c r="K13" s="126">
        <v>5024.46119264842</v>
      </c>
      <c r="L13" s="126"/>
      <c r="M13" s="126">
        <v>8327.70624331374</v>
      </c>
      <c r="N13" s="126"/>
      <c r="O13" s="126">
        <v>4850.311925282175</v>
      </c>
      <c r="P13" s="126"/>
      <c r="Q13" s="126">
        <v>4850.311925282175</v>
      </c>
      <c r="R13" s="126"/>
      <c r="S13" s="126">
        <v>16840.070679023476</v>
      </c>
      <c r="T13" s="126"/>
      <c r="U13" s="126">
        <v>7813.15735698917</v>
      </c>
      <c r="V13" s="126"/>
      <c r="W13" s="126">
        <v>7813.15736</v>
      </c>
      <c r="X13" s="126"/>
      <c r="Y13" s="126">
        <v>7813.15736</v>
      </c>
      <c r="Z13" s="126"/>
      <c r="AA13" s="126">
        <v>7813.15736</v>
      </c>
      <c r="AB13" s="126"/>
      <c r="AC13" s="126">
        <v>7813.15736</v>
      </c>
      <c r="AD13" s="126"/>
      <c r="AE13" s="126">
        <v>7813.15736</v>
      </c>
      <c r="AF13" s="126"/>
      <c r="AG13" s="126">
        <v>7813.15736</v>
      </c>
      <c r="AH13" s="126"/>
      <c r="AI13" s="131" t="s">
        <v>62</v>
      </c>
    </row>
    <row r="14" spans="1:35" ht="13.5">
      <c r="A14" s="102" t="s">
        <v>63</v>
      </c>
      <c r="C14" s="126">
        <v>36060.72626302694</v>
      </c>
      <c r="D14" s="126"/>
      <c r="E14" s="126">
        <v>38464.77468056206</v>
      </c>
      <c r="F14" s="126"/>
      <c r="G14" s="126">
        <v>40868.8230980972</v>
      </c>
      <c r="H14" s="126"/>
      <c r="I14" s="126">
        <v>17263.6675621747</v>
      </c>
      <c r="J14" s="126"/>
      <c r="K14" s="126">
        <v>18566.686842643012</v>
      </c>
      <c r="L14" s="126"/>
      <c r="M14" s="126">
        <v>41632.86170711478</v>
      </c>
      <c r="N14" s="126"/>
      <c r="O14" s="126">
        <v>56731.86884713859</v>
      </c>
      <c r="P14" s="126"/>
      <c r="Q14" s="126">
        <v>38218.81685959155</v>
      </c>
      <c r="R14" s="126"/>
      <c r="S14" s="126">
        <v>40836.54406620749</v>
      </c>
      <c r="T14" s="126"/>
      <c r="U14" s="126">
        <v>44495.243974853656</v>
      </c>
      <c r="V14" s="126"/>
      <c r="W14" s="126">
        <v>52833.3278</v>
      </c>
      <c r="X14" s="126"/>
      <c r="Y14" s="126">
        <v>59980.007690000006</v>
      </c>
      <c r="Z14" s="126"/>
      <c r="AA14" s="126">
        <v>71079.97254999999</v>
      </c>
      <c r="AB14" s="126"/>
      <c r="AC14" s="126">
        <v>61092.03853</v>
      </c>
      <c r="AD14" s="126"/>
      <c r="AE14" s="126">
        <v>66097.42856</v>
      </c>
      <c r="AF14" s="126"/>
      <c r="AG14" s="126">
        <v>72324.07125000001</v>
      </c>
      <c r="AH14" s="126"/>
      <c r="AI14" s="131" t="s">
        <v>63</v>
      </c>
    </row>
    <row r="15" spans="1:35" ht="13.5">
      <c r="A15" s="102" t="s">
        <v>64</v>
      </c>
      <c r="C15" s="126">
        <v>101997.76423497169</v>
      </c>
      <c r="D15" s="126"/>
      <c r="E15" s="126">
        <v>140228.14419482407</v>
      </c>
      <c r="F15" s="126"/>
      <c r="G15" s="126">
        <v>130299.424230404</v>
      </c>
      <c r="H15" s="126"/>
      <c r="I15" s="126">
        <v>136497.01596889162</v>
      </c>
      <c r="J15" s="126"/>
      <c r="K15" s="126">
        <v>137018.0013162165</v>
      </c>
      <c r="L15" s="126"/>
      <c r="M15" s="126">
        <v>135840.10231630065</v>
      </c>
      <c r="N15" s="126"/>
      <c r="O15" s="126">
        <v>172564.93952616205</v>
      </c>
      <c r="P15" s="126"/>
      <c r="Q15" s="126">
        <v>120083.893644898</v>
      </c>
      <c r="R15" s="126"/>
      <c r="S15" s="126">
        <v>130605.06228889449</v>
      </c>
      <c r="T15" s="126"/>
      <c r="U15" s="126">
        <v>151090.1782121092</v>
      </c>
      <c r="V15" s="126"/>
      <c r="W15" s="126">
        <v>142117.91345000002</v>
      </c>
      <c r="X15" s="126"/>
      <c r="Y15" s="126">
        <v>255301.79081</v>
      </c>
      <c r="Z15" s="126"/>
      <c r="AA15" s="126">
        <v>182658.34952</v>
      </c>
      <c r="AB15" s="126"/>
      <c r="AC15" s="126">
        <v>222531.65317</v>
      </c>
      <c r="AD15" s="126"/>
      <c r="AE15" s="126">
        <v>277911.3279</v>
      </c>
      <c r="AF15" s="126"/>
      <c r="AG15" s="126">
        <v>351883.37879</v>
      </c>
      <c r="AH15" s="126"/>
      <c r="AI15" s="131" t="s">
        <v>64</v>
      </c>
    </row>
    <row r="16" spans="3:35" ht="7.5" customHeight="1" thickBot="1"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132"/>
    </row>
    <row r="17" spans="1:35" ht="13.5">
      <c r="A17" s="120" t="s">
        <v>47</v>
      </c>
      <c r="B17" s="124"/>
      <c r="C17" s="122">
        <v>5191474.191960698</v>
      </c>
      <c r="D17" s="123"/>
      <c r="E17" s="122">
        <v>5987106.383641572</v>
      </c>
      <c r="F17" s="123"/>
      <c r="G17" s="122">
        <v>7214575.446536908</v>
      </c>
      <c r="H17" s="123"/>
      <c r="I17" s="122">
        <v>6934365.453607876</v>
      </c>
      <c r="J17" s="123"/>
      <c r="K17" s="122">
        <v>7650023.634764944</v>
      </c>
      <c r="L17" s="123"/>
      <c r="M17" s="122">
        <v>8108315.4668421615</v>
      </c>
      <c r="N17" s="123"/>
      <c r="O17" s="122">
        <v>7524907.31037467</v>
      </c>
      <c r="P17" s="123"/>
      <c r="Q17" s="122">
        <v>8096760.987438733</v>
      </c>
      <c r="R17" s="123"/>
      <c r="S17" s="122">
        <v>8638310.117119571</v>
      </c>
      <c r="T17" s="123"/>
      <c r="U17" s="122">
        <v>8837786.331753029</v>
      </c>
      <c r="V17" s="123"/>
      <c r="W17" s="122">
        <v>9509821.81989</v>
      </c>
      <c r="X17" s="123"/>
      <c r="Y17" s="122">
        <v>10224898.714409998</v>
      </c>
      <c r="Z17" s="123"/>
      <c r="AA17" s="122">
        <v>10997352.888309998</v>
      </c>
      <c r="AB17" s="123"/>
      <c r="AC17" s="122">
        <v>11857418.15865</v>
      </c>
      <c r="AD17" s="123"/>
      <c r="AE17" s="122">
        <v>1330378.4171511955</v>
      </c>
      <c r="AF17" s="123"/>
      <c r="AG17" s="122">
        <v>1354014.5991486113</v>
      </c>
      <c r="AH17" s="123"/>
      <c r="AI17" s="133" t="s">
        <v>47</v>
      </c>
    </row>
    <row r="18" spans="1:35" ht="13.5">
      <c r="A18" s="102" t="s">
        <v>65</v>
      </c>
      <c r="C18" s="126">
        <v>4882781.4013298685</v>
      </c>
      <c r="D18" s="126"/>
      <c r="E18" s="126">
        <v>5617515.562486541</v>
      </c>
      <c r="F18" s="126"/>
      <c r="G18" s="126">
        <v>6777556.301522364</v>
      </c>
      <c r="H18" s="126"/>
      <c r="I18" s="126">
        <v>6416131.019887491</v>
      </c>
      <c r="J18" s="126"/>
      <c r="K18" s="126">
        <v>7078396.769181301</v>
      </c>
      <c r="L18" s="126"/>
      <c r="M18" s="126">
        <v>7510576.460759919</v>
      </c>
      <c r="N18" s="126"/>
      <c r="O18" s="126">
        <v>6939858.953890351</v>
      </c>
      <c r="P18" s="126"/>
      <c r="Q18" s="126">
        <v>7477579.579099203</v>
      </c>
      <c r="R18" s="126"/>
      <c r="S18" s="126">
        <v>7993212.530717728</v>
      </c>
      <c r="T18" s="126"/>
      <c r="U18" s="126">
        <v>8133242.041511906</v>
      </c>
      <c r="V18" s="126"/>
      <c r="W18" s="126">
        <v>8700072.21184</v>
      </c>
      <c r="X18" s="126"/>
      <c r="Y18" s="126">
        <v>9304675.665019998</v>
      </c>
      <c r="Z18" s="126"/>
      <c r="AA18" s="126">
        <v>9985412.21235</v>
      </c>
      <c r="AB18" s="126"/>
      <c r="AC18" s="126">
        <v>10666518.63411</v>
      </c>
      <c r="AD18" s="126"/>
      <c r="AE18" s="130" t="s">
        <v>60</v>
      </c>
      <c r="AF18" s="126"/>
      <c r="AG18" s="130" t="s">
        <v>60</v>
      </c>
      <c r="AH18" s="126"/>
      <c r="AI18" s="131" t="s">
        <v>65</v>
      </c>
    </row>
    <row r="19" spans="1:35" ht="13.5">
      <c r="A19" s="102" t="s">
        <v>100</v>
      </c>
      <c r="C19" s="130" t="s">
        <v>60</v>
      </c>
      <c r="D19" s="126"/>
      <c r="E19" s="130" t="s">
        <v>60</v>
      </c>
      <c r="F19" s="126"/>
      <c r="G19" s="130" t="s">
        <v>60</v>
      </c>
      <c r="H19" s="126"/>
      <c r="I19" s="130" t="s">
        <v>60</v>
      </c>
      <c r="J19" s="126"/>
      <c r="K19" s="130" t="s">
        <v>60</v>
      </c>
      <c r="L19" s="126"/>
      <c r="M19" s="130" t="s">
        <v>60</v>
      </c>
      <c r="N19" s="126"/>
      <c r="O19" s="130" t="s">
        <v>60</v>
      </c>
      <c r="P19" s="126"/>
      <c r="Q19" s="130" t="s">
        <v>60</v>
      </c>
      <c r="R19" s="126"/>
      <c r="S19" s="130" t="s">
        <v>60</v>
      </c>
      <c r="T19" s="126"/>
      <c r="U19" s="130" t="s">
        <v>60</v>
      </c>
      <c r="V19" s="126"/>
      <c r="W19" s="130" t="s">
        <v>60</v>
      </c>
      <c r="X19" s="126"/>
      <c r="Y19" s="130" t="s">
        <v>60</v>
      </c>
      <c r="Z19" s="126"/>
      <c r="AA19" s="130" t="s">
        <v>60</v>
      </c>
      <c r="AB19" s="126"/>
      <c r="AC19" s="130" t="s">
        <v>60</v>
      </c>
      <c r="AD19" s="126"/>
      <c r="AE19" s="126">
        <v>213753.63595000003</v>
      </c>
      <c r="AF19" s="126"/>
      <c r="AG19" s="126">
        <v>186468.84986</v>
      </c>
      <c r="AH19" s="126"/>
      <c r="AI19" s="131" t="s">
        <v>100</v>
      </c>
    </row>
    <row r="20" spans="1:35" ht="13.5">
      <c r="A20" s="102" t="s">
        <v>66</v>
      </c>
      <c r="C20" s="126">
        <v>45438.57173621076</v>
      </c>
      <c r="D20" s="126"/>
      <c r="E20" s="126">
        <v>51206.91045941847</v>
      </c>
      <c r="F20" s="126"/>
      <c r="G20" s="126">
        <v>58025.04116566153</v>
      </c>
      <c r="H20" s="126"/>
      <c r="I20" s="126">
        <v>61771.213689853714</v>
      </c>
      <c r="J20" s="126"/>
      <c r="K20" s="126">
        <v>67326.63308211027</v>
      </c>
      <c r="L20" s="126"/>
      <c r="M20" s="126">
        <v>72158.25034558197</v>
      </c>
      <c r="N20" s="126"/>
      <c r="O20" s="126">
        <v>70341.03045929346</v>
      </c>
      <c r="P20" s="126"/>
      <c r="Q20" s="126">
        <v>71601.31381386907</v>
      </c>
      <c r="R20" s="126"/>
      <c r="S20" s="126">
        <v>49083.09617401464</v>
      </c>
      <c r="T20" s="126"/>
      <c r="U20" s="126">
        <v>33016.36435156804</v>
      </c>
      <c r="V20" s="126"/>
      <c r="W20" s="126">
        <v>30906.562919999997</v>
      </c>
      <c r="X20" s="126"/>
      <c r="Y20" s="126">
        <v>32232.839389999997</v>
      </c>
      <c r="Z20" s="126"/>
      <c r="AA20" s="126">
        <v>33642.1129</v>
      </c>
      <c r="AB20" s="126"/>
      <c r="AC20" s="126">
        <v>36366.64705</v>
      </c>
      <c r="AD20" s="126"/>
      <c r="AE20" s="126">
        <v>39860.23358508501</v>
      </c>
      <c r="AF20" s="126"/>
      <c r="AG20" s="126">
        <v>39536.916998791</v>
      </c>
      <c r="AH20" s="126"/>
      <c r="AI20" s="131" t="s">
        <v>66</v>
      </c>
    </row>
    <row r="21" spans="1:35" ht="13.5">
      <c r="A21" s="102" t="s">
        <v>67</v>
      </c>
      <c r="C21" s="126">
        <v>263254.21889461856</v>
      </c>
      <c r="D21" s="126"/>
      <c r="E21" s="126">
        <v>318383.91069561144</v>
      </c>
      <c r="F21" s="126"/>
      <c r="G21" s="126">
        <v>378994.10384888155</v>
      </c>
      <c r="H21" s="126"/>
      <c r="I21" s="126">
        <v>456463.2200305314</v>
      </c>
      <c r="J21" s="126"/>
      <c r="K21" s="126">
        <v>504300.2325015326</v>
      </c>
      <c r="L21" s="126"/>
      <c r="M21" s="126">
        <v>525580.7557366606</v>
      </c>
      <c r="N21" s="126"/>
      <c r="O21" s="126">
        <v>514707.3260250261</v>
      </c>
      <c r="P21" s="126"/>
      <c r="Q21" s="126">
        <v>547580.0945256609</v>
      </c>
      <c r="R21" s="126"/>
      <c r="S21" s="126">
        <v>596014.4902278292</v>
      </c>
      <c r="T21" s="126"/>
      <c r="U21" s="126">
        <v>649117.9086104576</v>
      </c>
      <c r="V21" s="126"/>
      <c r="W21" s="126">
        <v>699456.8684200001</v>
      </c>
      <c r="X21" s="126"/>
      <c r="Y21" s="126">
        <v>794805.9276700002</v>
      </c>
      <c r="Z21" s="126"/>
      <c r="AA21" s="126">
        <v>874479.06105</v>
      </c>
      <c r="AB21" s="126"/>
      <c r="AC21" s="126">
        <v>1027939.44872</v>
      </c>
      <c r="AD21" s="126"/>
      <c r="AE21" s="126">
        <v>1076764.5476161106</v>
      </c>
      <c r="AF21" s="126"/>
      <c r="AG21" s="126">
        <v>1128008.83228982</v>
      </c>
      <c r="AH21" s="126"/>
      <c r="AI21" s="131" t="s">
        <v>67</v>
      </c>
    </row>
    <row r="22" spans="1:35" ht="13.5">
      <c r="A22" s="102" t="s">
        <v>68</v>
      </c>
      <c r="C22" s="130" t="s">
        <v>60</v>
      </c>
      <c r="D22" s="126"/>
      <c r="E22" s="130" t="s">
        <v>60</v>
      </c>
      <c r="F22" s="126"/>
      <c r="G22" s="130" t="s">
        <v>60</v>
      </c>
      <c r="H22" s="126"/>
      <c r="I22" s="130" t="s">
        <v>60</v>
      </c>
      <c r="J22" s="126"/>
      <c r="K22" s="130" t="s">
        <v>60</v>
      </c>
      <c r="L22" s="126"/>
      <c r="M22" s="130" t="s">
        <v>60</v>
      </c>
      <c r="N22" s="126"/>
      <c r="O22" s="130" t="s">
        <v>60</v>
      </c>
      <c r="P22" s="126"/>
      <c r="Q22" s="130" t="s">
        <v>60</v>
      </c>
      <c r="R22" s="126"/>
      <c r="S22" s="130" t="s">
        <v>60</v>
      </c>
      <c r="T22" s="126"/>
      <c r="U22" s="126">
        <v>22410.017279098003</v>
      </c>
      <c r="V22" s="126"/>
      <c r="W22" s="126">
        <v>79386.17671</v>
      </c>
      <c r="X22" s="126"/>
      <c r="Y22" s="126">
        <v>93184.28233</v>
      </c>
      <c r="Z22" s="126"/>
      <c r="AA22" s="126">
        <v>103819.50201</v>
      </c>
      <c r="AB22" s="126"/>
      <c r="AC22" s="126">
        <v>126593.42877000001</v>
      </c>
      <c r="AD22" s="126"/>
      <c r="AE22" s="130" t="s">
        <v>60</v>
      </c>
      <c r="AF22" s="126"/>
      <c r="AG22" s="130" t="s">
        <v>60</v>
      </c>
      <c r="AH22" s="126"/>
      <c r="AI22" s="131" t="s">
        <v>68</v>
      </c>
    </row>
    <row r="23" spans="3:35" ht="7.5" customHeight="1" thickBot="1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132"/>
    </row>
    <row r="24" spans="1:35" ht="13.5">
      <c r="A24" s="120" t="s">
        <v>48</v>
      </c>
      <c r="B24" s="124"/>
      <c r="C24" s="122">
        <v>345215.34263700066</v>
      </c>
      <c r="D24" s="123"/>
      <c r="E24" s="122">
        <v>405617.0591275708</v>
      </c>
      <c r="F24" s="123"/>
      <c r="G24" s="122">
        <v>476879.0643443559</v>
      </c>
      <c r="H24" s="123"/>
      <c r="I24" s="122">
        <v>618523.8147380188</v>
      </c>
      <c r="J24" s="123"/>
      <c r="K24" s="122">
        <v>754982.9164052263</v>
      </c>
      <c r="L24" s="123"/>
      <c r="M24" s="122">
        <v>803672.7151683434</v>
      </c>
      <c r="N24" s="123"/>
      <c r="O24" s="122">
        <v>844880.66931112</v>
      </c>
      <c r="P24" s="123"/>
      <c r="Q24" s="122">
        <v>901550.9942293102</v>
      </c>
      <c r="R24" s="123"/>
      <c r="S24" s="122">
        <v>964253.8703274315</v>
      </c>
      <c r="T24" s="123"/>
      <c r="U24" s="122">
        <v>1077344.128759074</v>
      </c>
      <c r="V24" s="123"/>
      <c r="W24" s="122">
        <v>1119569.24702</v>
      </c>
      <c r="X24" s="123"/>
      <c r="Y24" s="122">
        <v>1192982.2770900002</v>
      </c>
      <c r="Z24" s="123"/>
      <c r="AA24" s="122">
        <v>1238743.72113</v>
      </c>
      <c r="AB24" s="123"/>
      <c r="AC24" s="122">
        <v>1311340.5911</v>
      </c>
      <c r="AD24" s="123"/>
      <c r="AE24" s="122">
        <v>1411134.766078418</v>
      </c>
      <c r="AF24" s="123"/>
      <c r="AG24" s="122">
        <v>1513997.4987454305</v>
      </c>
      <c r="AH24" s="123"/>
      <c r="AI24" s="133" t="s">
        <v>48</v>
      </c>
    </row>
    <row r="25" spans="1:35" ht="13.5">
      <c r="A25" s="102" t="s">
        <v>69</v>
      </c>
      <c r="C25" s="126">
        <v>108873.34270912214</v>
      </c>
      <c r="D25" s="126"/>
      <c r="E25" s="126">
        <v>133833.37540418064</v>
      </c>
      <c r="F25" s="126"/>
      <c r="G25" s="126">
        <v>154694.50554734172</v>
      </c>
      <c r="H25" s="126"/>
      <c r="I25" s="126">
        <v>191411.29596240065</v>
      </c>
      <c r="J25" s="126"/>
      <c r="K25" s="126">
        <v>224145.2809010374</v>
      </c>
      <c r="L25" s="126"/>
      <c r="M25" s="126">
        <v>238494.46815837867</v>
      </c>
      <c r="N25" s="126"/>
      <c r="O25" s="126">
        <v>257841.7704614571</v>
      </c>
      <c r="P25" s="126"/>
      <c r="Q25" s="126">
        <v>262720.0908249492</v>
      </c>
      <c r="R25" s="126"/>
      <c r="S25" s="126">
        <v>282112.07579243445</v>
      </c>
      <c r="T25" s="126"/>
      <c r="U25" s="126">
        <v>350797.5961138557</v>
      </c>
      <c r="V25" s="126"/>
      <c r="W25" s="126">
        <v>343995.69824</v>
      </c>
      <c r="X25" s="126"/>
      <c r="Y25" s="126">
        <v>370069.23422</v>
      </c>
      <c r="Z25" s="126"/>
      <c r="AA25" s="126">
        <v>391505.21102000005</v>
      </c>
      <c r="AB25" s="126"/>
      <c r="AC25" s="126">
        <v>413576.38320000004</v>
      </c>
      <c r="AD25" s="126"/>
      <c r="AE25" s="126">
        <v>448106.72688841785</v>
      </c>
      <c r="AF25" s="126"/>
      <c r="AG25" s="126">
        <v>487953.39977240027</v>
      </c>
      <c r="AH25" s="126"/>
      <c r="AI25" s="131" t="s">
        <v>69</v>
      </c>
    </row>
    <row r="26" spans="1:35" ht="13.5">
      <c r="A26" s="102" t="s">
        <v>70</v>
      </c>
      <c r="C26" s="126">
        <v>227428.99041986704</v>
      </c>
      <c r="D26" s="126"/>
      <c r="E26" s="126">
        <v>259270.61171011982</v>
      </c>
      <c r="F26" s="126"/>
      <c r="G26" s="126">
        <v>304550.863654394</v>
      </c>
      <c r="H26" s="126"/>
      <c r="I26" s="126">
        <v>403717.79182142724</v>
      </c>
      <c r="J26" s="126"/>
      <c r="K26" s="126">
        <v>492162.94598704216</v>
      </c>
      <c r="L26" s="126"/>
      <c r="M26" s="126">
        <v>533010.2121572729</v>
      </c>
      <c r="N26" s="126"/>
      <c r="O26" s="126">
        <v>557363.1110369863</v>
      </c>
      <c r="P26" s="126"/>
      <c r="Q26" s="126">
        <v>607387.4480969673</v>
      </c>
      <c r="R26" s="126"/>
      <c r="S26" s="126">
        <v>647749.9203148102</v>
      </c>
      <c r="T26" s="126"/>
      <c r="U26" s="126">
        <v>690446.7690911494</v>
      </c>
      <c r="V26" s="126"/>
      <c r="W26" s="126">
        <v>737045.8040700001</v>
      </c>
      <c r="X26" s="126"/>
      <c r="Y26" s="126">
        <v>780951.8323299998</v>
      </c>
      <c r="Z26" s="126"/>
      <c r="AA26" s="126">
        <v>803695.62353</v>
      </c>
      <c r="AB26" s="126"/>
      <c r="AC26" s="126">
        <v>851270.2465100001</v>
      </c>
      <c r="AD26" s="126"/>
      <c r="AE26" s="126">
        <v>913299.33293</v>
      </c>
      <c r="AF26" s="126"/>
      <c r="AG26" s="126">
        <v>972135.8772730299</v>
      </c>
      <c r="AH26" s="126"/>
      <c r="AI26" s="131" t="s">
        <v>70</v>
      </c>
    </row>
    <row r="27" spans="1:35" ht="13.5">
      <c r="A27" s="102" t="s">
        <v>71</v>
      </c>
      <c r="C27" s="126">
        <v>7392.448883920521</v>
      </c>
      <c r="D27" s="126"/>
      <c r="E27" s="126">
        <v>10565.79279506689</v>
      </c>
      <c r="F27" s="126"/>
      <c r="G27" s="126">
        <v>15151.515151515152</v>
      </c>
      <c r="H27" s="126"/>
      <c r="I27" s="126">
        <v>20375.469204139772</v>
      </c>
      <c r="J27" s="126"/>
      <c r="K27" s="126">
        <v>34515.79189354873</v>
      </c>
      <c r="L27" s="126"/>
      <c r="M27" s="126">
        <v>31605.147644633562</v>
      </c>
      <c r="N27" s="126"/>
      <c r="O27" s="126">
        <v>29675.78781267655</v>
      </c>
      <c r="P27" s="126"/>
      <c r="Q27" s="126">
        <v>31443.45530739365</v>
      </c>
      <c r="R27" s="126"/>
      <c r="S27" s="126">
        <v>34391.87422018679</v>
      </c>
      <c r="T27" s="126"/>
      <c r="U27" s="126">
        <v>36099.76355406886</v>
      </c>
      <c r="V27" s="126"/>
      <c r="W27" s="126">
        <v>38527.74471</v>
      </c>
      <c r="X27" s="126"/>
      <c r="Y27" s="126">
        <v>41961.21054</v>
      </c>
      <c r="Z27" s="126"/>
      <c r="AA27" s="126">
        <v>43542.88658</v>
      </c>
      <c r="AB27" s="126"/>
      <c r="AC27" s="126">
        <v>46493.96139</v>
      </c>
      <c r="AD27" s="126"/>
      <c r="AE27" s="126">
        <v>49728.70626</v>
      </c>
      <c r="AF27" s="126"/>
      <c r="AG27" s="126">
        <v>53908.221699999995</v>
      </c>
      <c r="AH27" s="126"/>
      <c r="AI27" s="131" t="s">
        <v>71</v>
      </c>
    </row>
    <row r="28" spans="1:35" ht="13.5">
      <c r="A28" s="102" t="s">
        <v>72</v>
      </c>
      <c r="C28" s="126">
        <v>1520.5606240909692</v>
      </c>
      <c r="D28" s="126"/>
      <c r="E28" s="126">
        <v>1947.2792182034548</v>
      </c>
      <c r="F28" s="126"/>
      <c r="G28" s="126">
        <v>2482.179991105021</v>
      </c>
      <c r="H28" s="126"/>
      <c r="I28" s="126">
        <v>3019.257750051086</v>
      </c>
      <c r="J28" s="126"/>
      <c r="K28" s="126">
        <v>4158.897623598139</v>
      </c>
      <c r="L28" s="126"/>
      <c r="M28" s="126">
        <v>562.8872080583703</v>
      </c>
      <c r="N28" s="126"/>
      <c r="O28" s="130" t="s">
        <v>60</v>
      </c>
      <c r="P28" s="126"/>
      <c r="Q28" s="130" t="s">
        <v>60</v>
      </c>
      <c r="R28" s="126"/>
      <c r="S28" s="130" t="s">
        <v>60</v>
      </c>
      <c r="T28" s="126"/>
      <c r="U28" s="130" t="s">
        <v>60</v>
      </c>
      <c r="V28" s="126"/>
      <c r="W28" s="130" t="s">
        <v>60</v>
      </c>
      <c r="X28" s="126"/>
      <c r="Y28" s="130" t="s">
        <v>60</v>
      </c>
      <c r="Z28" s="126"/>
      <c r="AA28" s="130" t="s">
        <v>60</v>
      </c>
      <c r="AB28" s="126"/>
      <c r="AC28" s="130" t="s">
        <v>60</v>
      </c>
      <c r="AD28" s="126"/>
      <c r="AE28" s="130" t="s">
        <v>60</v>
      </c>
      <c r="AF28" s="126"/>
      <c r="AG28" s="130" t="s">
        <v>60</v>
      </c>
      <c r="AH28" s="126"/>
      <c r="AI28" s="131" t="s">
        <v>72</v>
      </c>
    </row>
    <row r="29" spans="3:35" ht="7.5" customHeight="1" thickBo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132"/>
    </row>
    <row r="30" spans="1:35" ht="13.5">
      <c r="A30" s="120" t="s">
        <v>49</v>
      </c>
      <c r="B30" s="124"/>
      <c r="C30" s="122">
        <v>5197910.780561919</v>
      </c>
      <c r="D30" s="123"/>
      <c r="E30" s="122">
        <v>5849300.139263555</v>
      </c>
      <c r="F30" s="123"/>
      <c r="G30" s="122">
        <v>7011639.28180496</v>
      </c>
      <c r="H30" s="123"/>
      <c r="I30" s="122">
        <v>9003583.266009552</v>
      </c>
      <c r="J30" s="123"/>
      <c r="K30" s="122">
        <v>10414727.931963243</v>
      </c>
      <c r="L30" s="123"/>
      <c r="M30" s="122">
        <v>11258231.614096139</v>
      </c>
      <c r="N30" s="123"/>
      <c r="O30" s="122">
        <v>12521481.037343033</v>
      </c>
      <c r="P30" s="123"/>
      <c r="Q30" s="122">
        <v>13156330.541055137</v>
      </c>
      <c r="R30" s="123"/>
      <c r="S30" s="122">
        <v>14040213.04781942</v>
      </c>
      <c r="T30" s="123"/>
      <c r="U30" s="122">
        <v>14774465.410539411</v>
      </c>
      <c r="V30" s="123"/>
      <c r="W30" s="122">
        <v>15672600.88656</v>
      </c>
      <c r="X30" s="123"/>
      <c r="Y30" s="122">
        <v>16749795.314760003</v>
      </c>
      <c r="Z30" s="123"/>
      <c r="AA30" s="122">
        <v>18027332.657560002</v>
      </c>
      <c r="AB30" s="123"/>
      <c r="AC30" s="122">
        <v>19316103.344060004</v>
      </c>
      <c r="AD30" s="123"/>
      <c r="AE30" s="156">
        <v>33946066.73216429</v>
      </c>
      <c r="AF30" s="123"/>
      <c r="AG30" s="156">
        <f>SUM(AG31:AG49)</f>
        <v>36898676.44861427</v>
      </c>
      <c r="AH30" s="123"/>
      <c r="AI30" s="133" t="s">
        <v>49</v>
      </c>
    </row>
    <row r="31" spans="1:35" ht="13.5">
      <c r="A31" s="102" t="s">
        <v>73</v>
      </c>
      <c r="C31" s="126">
        <v>1861823.249948922</v>
      </c>
      <c r="D31" s="126"/>
      <c r="E31" s="126">
        <v>2124837.1587693673</v>
      </c>
      <c r="F31" s="126"/>
      <c r="G31" s="126">
        <v>2637652.0896890364</v>
      </c>
      <c r="H31" s="126"/>
      <c r="I31" s="126">
        <v>2817860.25789768</v>
      </c>
      <c r="J31" s="126"/>
      <c r="K31" s="126">
        <v>3312530.6998365247</v>
      </c>
      <c r="L31" s="126"/>
      <c r="M31" s="126">
        <v>3472281.356267955</v>
      </c>
      <c r="N31" s="126"/>
      <c r="O31" s="126">
        <v>3741181.537491135</v>
      </c>
      <c r="P31" s="126"/>
      <c r="Q31" s="126">
        <v>3817892.1603981103</v>
      </c>
      <c r="R31" s="126"/>
      <c r="S31" s="126">
        <v>4047547.5723077664</v>
      </c>
      <c r="T31" s="126"/>
      <c r="U31" s="126">
        <v>4363798.580637794</v>
      </c>
      <c r="V31" s="126"/>
      <c r="W31" s="126">
        <v>4497126.465</v>
      </c>
      <c r="X31" s="126"/>
      <c r="Y31" s="126">
        <v>4750743.30174</v>
      </c>
      <c r="Z31" s="126"/>
      <c r="AA31" s="126">
        <v>5050150.37325</v>
      </c>
      <c r="AB31" s="126"/>
      <c r="AC31" s="126">
        <v>5350614.63105</v>
      </c>
      <c r="AD31" s="126"/>
      <c r="AE31" s="157">
        <v>5796749</v>
      </c>
      <c r="AF31" s="126"/>
      <c r="AG31" s="157">
        <v>6228491</v>
      </c>
      <c r="AH31" s="126"/>
      <c r="AI31" s="131" t="s">
        <v>73</v>
      </c>
    </row>
    <row r="32" spans="1:35" ht="13.5">
      <c r="A32" s="102" t="s">
        <v>74</v>
      </c>
      <c r="C32" s="126">
        <v>14140.778977798615</v>
      </c>
      <c r="D32" s="126"/>
      <c r="E32" s="126">
        <v>12453.91742093686</v>
      </c>
      <c r="F32" s="126"/>
      <c r="G32" s="126">
        <v>16519.262978856394</v>
      </c>
      <c r="H32" s="126"/>
      <c r="I32" s="126">
        <v>21096.52637241114</v>
      </c>
      <c r="J32" s="126"/>
      <c r="K32" s="126">
        <v>23852.91499885808</v>
      </c>
      <c r="L32" s="126"/>
      <c r="M32" s="126">
        <v>21195.339397545467</v>
      </c>
      <c r="N32" s="126"/>
      <c r="O32" s="126">
        <v>716001.23279818</v>
      </c>
      <c r="P32" s="126"/>
      <c r="Q32" s="126">
        <v>824576.1313451853</v>
      </c>
      <c r="R32" s="126"/>
      <c r="S32" s="126">
        <v>887726.2037971945</v>
      </c>
      <c r="T32" s="126"/>
      <c r="U32" s="126">
        <v>903048.0869610885</v>
      </c>
      <c r="V32" s="126"/>
      <c r="W32" s="126">
        <v>1045374.85607</v>
      </c>
      <c r="X32" s="126"/>
      <c r="Y32" s="126">
        <v>1067258.79451</v>
      </c>
      <c r="Z32" s="126"/>
      <c r="AA32" s="126">
        <v>1348746.06614</v>
      </c>
      <c r="AB32" s="126"/>
      <c r="AC32" s="126">
        <v>1413968.54536</v>
      </c>
      <c r="AD32" s="126"/>
      <c r="AE32" s="157">
        <v>1590603.72769</v>
      </c>
      <c r="AF32" s="126"/>
      <c r="AG32" s="157">
        <v>1659437.4175699996</v>
      </c>
      <c r="AH32" s="126"/>
      <c r="AI32" s="131" t="s">
        <v>74</v>
      </c>
    </row>
    <row r="33" spans="1:35" ht="13.5">
      <c r="A33" s="102" t="s">
        <v>75</v>
      </c>
      <c r="C33" s="126">
        <v>1672153.0230247735</v>
      </c>
      <c r="D33" s="126"/>
      <c r="E33" s="126">
        <v>1754873.7983664493</v>
      </c>
      <c r="F33" s="126"/>
      <c r="G33" s="126">
        <v>1980942.7435180845</v>
      </c>
      <c r="H33" s="126"/>
      <c r="I33" s="126">
        <v>2475026.8482744945</v>
      </c>
      <c r="J33" s="126"/>
      <c r="K33" s="126">
        <v>2881462.216033801</v>
      </c>
      <c r="L33" s="126"/>
      <c r="M33" s="126">
        <v>3161887.279362446</v>
      </c>
      <c r="N33" s="126"/>
      <c r="O33" s="126">
        <v>3312129.722843268</v>
      </c>
      <c r="P33" s="126"/>
      <c r="Q33" s="126">
        <v>3375694.6486903946</v>
      </c>
      <c r="R33" s="126"/>
      <c r="S33" s="126">
        <v>3600524.4097580328</v>
      </c>
      <c r="T33" s="126"/>
      <c r="U33" s="126">
        <v>3795036.798401927</v>
      </c>
      <c r="V33" s="126"/>
      <c r="W33" s="126">
        <v>3960962.4785899995</v>
      </c>
      <c r="X33" s="126"/>
      <c r="Y33" s="126">
        <v>4283846.436070001</v>
      </c>
      <c r="Z33" s="126"/>
      <c r="AA33" s="126">
        <v>4592759.024770001</v>
      </c>
      <c r="AB33" s="126"/>
      <c r="AC33" s="126">
        <v>5032337.733399998</v>
      </c>
      <c r="AD33" s="126"/>
      <c r="AE33" s="157">
        <v>5280762.997736</v>
      </c>
      <c r="AF33" s="126"/>
      <c r="AG33" s="157">
        <v>5854490.9390608</v>
      </c>
      <c r="AH33" s="126"/>
      <c r="AI33" s="131" t="s">
        <v>75</v>
      </c>
    </row>
    <row r="34" spans="1:35" ht="13.5">
      <c r="A34" s="102" t="s">
        <v>76</v>
      </c>
      <c r="C34" s="126">
        <v>37764.928617792364</v>
      </c>
      <c r="D34" s="126"/>
      <c r="E34" s="126">
        <v>63029.5825369923</v>
      </c>
      <c r="F34" s="126"/>
      <c r="G34" s="126">
        <v>133816.32324234012</v>
      </c>
      <c r="H34" s="126"/>
      <c r="I34" s="126">
        <v>907489.2365283136</v>
      </c>
      <c r="J34" s="126"/>
      <c r="K34" s="126">
        <v>1108739.0999362927</v>
      </c>
      <c r="L34" s="126"/>
      <c r="M34" s="126">
        <v>1213371.298769127</v>
      </c>
      <c r="N34" s="126"/>
      <c r="O34" s="126">
        <v>1294731.4936713425</v>
      </c>
      <c r="P34" s="126"/>
      <c r="Q34" s="126">
        <v>1451083.789916219</v>
      </c>
      <c r="R34" s="126"/>
      <c r="S34" s="126">
        <v>1589747.653474451</v>
      </c>
      <c r="T34" s="126"/>
      <c r="U34" s="126">
        <v>1668261.9921688123</v>
      </c>
      <c r="V34" s="126"/>
      <c r="W34" s="126">
        <v>1780224.2288699998</v>
      </c>
      <c r="X34" s="126"/>
      <c r="Y34" s="126">
        <v>1906245.2689999999</v>
      </c>
      <c r="Z34" s="126"/>
      <c r="AA34" s="126">
        <v>2028301.95135</v>
      </c>
      <c r="AB34" s="126"/>
      <c r="AC34" s="126">
        <v>2188545.4717099997</v>
      </c>
      <c r="AD34" s="126"/>
      <c r="AE34" s="157">
        <v>2405828.83233</v>
      </c>
      <c r="AF34" s="126"/>
      <c r="AG34" s="157">
        <v>2423620.61541</v>
      </c>
      <c r="AH34" s="126"/>
      <c r="AI34" s="131" t="s">
        <v>76</v>
      </c>
    </row>
    <row r="35" spans="1:35" ht="13.5">
      <c r="A35" s="102" t="s">
        <v>77</v>
      </c>
      <c r="C35" s="126">
        <v>74019.30465904584</v>
      </c>
      <c r="D35" s="126"/>
      <c r="E35" s="126">
        <v>79887.93227795609</v>
      </c>
      <c r="F35" s="126"/>
      <c r="G35" s="126">
        <v>95500.20009495992</v>
      </c>
      <c r="H35" s="126"/>
      <c r="I35" s="126">
        <v>260042.94832497925</v>
      </c>
      <c r="J35" s="126"/>
      <c r="K35" s="126">
        <v>292692.94891998125</v>
      </c>
      <c r="L35" s="126"/>
      <c r="M35" s="126">
        <v>325376.6964948974</v>
      </c>
      <c r="N35" s="126"/>
      <c r="O35" s="126">
        <v>330040.05097183655</v>
      </c>
      <c r="P35" s="126"/>
      <c r="Q35" s="126">
        <v>346338.3343250033</v>
      </c>
      <c r="R35" s="126"/>
      <c r="S35" s="126">
        <v>368617.99730746576</v>
      </c>
      <c r="T35" s="126"/>
      <c r="U35" s="126">
        <v>395989.1152741216</v>
      </c>
      <c r="V35" s="126"/>
      <c r="W35" s="126">
        <v>425665.11562</v>
      </c>
      <c r="X35" s="126"/>
      <c r="Y35" s="126">
        <v>456082.64428</v>
      </c>
      <c r="Z35" s="126"/>
      <c r="AA35" s="126">
        <v>490264.76211999997</v>
      </c>
      <c r="AB35" s="126"/>
      <c r="AC35" s="126">
        <v>516683.33371999994</v>
      </c>
      <c r="AD35" s="126"/>
      <c r="AE35" s="157">
        <v>559147.32</v>
      </c>
      <c r="AF35" s="126"/>
      <c r="AG35" s="157">
        <v>610204.952</v>
      </c>
      <c r="AH35" s="126"/>
      <c r="AI35" s="131" t="s">
        <v>77</v>
      </c>
    </row>
    <row r="36" spans="1:35" ht="13.5">
      <c r="A36" s="102" t="s">
        <v>78</v>
      </c>
      <c r="C36" s="126">
        <v>898453.9523898299</v>
      </c>
      <c r="D36" s="126"/>
      <c r="E36" s="126">
        <v>1076207.0928082892</v>
      </c>
      <c r="F36" s="126"/>
      <c r="G36" s="126">
        <v>1298326.5384106839</v>
      </c>
      <c r="H36" s="126"/>
      <c r="I36" s="126">
        <v>1543039.1048808305</v>
      </c>
      <c r="J36" s="126"/>
      <c r="K36" s="126">
        <v>1717413.096003485</v>
      </c>
      <c r="L36" s="126"/>
      <c r="M36" s="126">
        <v>1885432.6023523614</v>
      </c>
      <c r="N36" s="126"/>
      <c r="O36" s="126">
        <v>1932877.4306131524</v>
      </c>
      <c r="P36" s="126"/>
      <c r="Q36" s="126">
        <v>2058228.822334812</v>
      </c>
      <c r="R36" s="126"/>
      <c r="S36" s="126">
        <v>2173651.371209392</v>
      </c>
      <c r="T36" s="126"/>
      <c r="U36" s="126">
        <v>2221660.5361508774</v>
      </c>
      <c r="V36" s="126"/>
      <c r="W36" s="126">
        <v>2415526.83439</v>
      </c>
      <c r="X36" s="126"/>
      <c r="Y36" s="126">
        <v>2636147.8739899998</v>
      </c>
      <c r="Z36" s="126"/>
      <c r="AA36" s="126">
        <v>2773376.37969</v>
      </c>
      <c r="AB36" s="126"/>
      <c r="AC36" s="126">
        <v>2947336.88221</v>
      </c>
      <c r="AD36" s="126"/>
      <c r="AE36" s="157">
        <v>3261586.21529</v>
      </c>
      <c r="AF36" s="126"/>
      <c r="AG36" s="157">
        <v>3636919.9816699997</v>
      </c>
      <c r="AH36" s="126"/>
      <c r="AI36" s="131" t="s">
        <v>78</v>
      </c>
    </row>
    <row r="37" spans="1:35" ht="13.5">
      <c r="A37" s="102" t="s">
        <v>79</v>
      </c>
      <c r="C37" s="126">
        <v>639555.5429437571</v>
      </c>
      <c r="D37" s="126"/>
      <c r="E37" s="126">
        <v>738010.6570835647</v>
      </c>
      <c r="F37" s="126"/>
      <c r="G37" s="126">
        <v>848882.1238709989</v>
      </c>
      <c r="H37" s="126"/>
      <c r="I37" s="126">
        <v>979028.3437308427</v>
      </c>
      <c r="J37" s="126"/>
      <c r="K37" s="126">
        <v>1078036.9562342986</v>
      </c>
      <c r="L37" s="126"/>
      <c r="M37" s="126">
        <v>1178687.0414518048</v>
      </c>
      <c r="N37" s="126"/>
      <c r="O37" s="126">
        <v>1194519.5689541188</v>
      </c>
      <c r="P37" s="126"/>
      <c r="Q37" s="126">
        <v>1282516.6540454125</v>
      </c>
      <c r="R37" s="126"/>
      <c r="S37" s="126">
        <v>1372397.8399651172</v>
      </c>
      <c r="T37" s="126"/>
      <c r="U37" s="126">
        <v>1426670.3009447912</v>
      </c>
      <c r="V37" s="126"/>
      <c r="W37" s="126">
        <v>1547720.90802</v>
      </c>
      <c r="X37" s="126"/>
      <c r="Y37" s="126">
        <v>1649470.9951700005</v>
      </c>
      <c r="Z37" s="126"/>
      <c r="AA37" s="126">
        <v>1743734.1002400003</v>
      </c>
      <c r="AB37" s="126"/>
      <c r="AC37" s="126">
        <v>1866616.7466099998</v>
      </c>
      <c r="AD37" s="126"/>
      <c r="AE37" s="157">
        <v>2007086.3212400002</v>
      </c>
      <c r="AF37" s="126"/>
      <c r="AG37" s="157">
        <v>2160636.13847</v>
      </c>
      <c r="AH37" s="126"/>
      <c r="AI37" s="131" t="s">
        <v>79</v>
      </c>
    </row>
    <row r="38" spans="3:35" ht="7.5" customHeight="1" thickBot="1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157"/>
      <c r="AF38" s="64"/>
      <c r="AG38" s="157"/>
      <c r="AH38" s="64"/>
      <c r="AI38" s="132"/>
    </row>
    <row r="39" spans="1:35" ht="13.5">
      <c r="A39" s="120" t="s">
        <v>50</v>
      </c>
      <c r="B39" s="124"/>
      <c r="C39" s="122"/>
      <c r="D39" s="123"/>
      <c r="E39" s="122"/>
      <c r="F39" s="123"/>
      <c r="G39" s="122"/>
      <c r="H39" s="123"/>
      <c r="I39" s="122"/>
      <c r="J39" s="123"/>
      <c r="K39" s="122"/>
      <c r="L39" s="123"/>
      <c r="M39" s="122"/>
      <c r="N39" s="123"/>
      <c r="O39" s="122"/>
      <c r="P39" s="123"/>
      <c r="Q39" s="122"/>
      <c r="R39" s="123"/>
      <c r="S39" s="122"/>
      <c r="T39" s="123"/>
      <c r="U39" s="122"/>
      <c r="V39" s="123"/>
      <c r="W39" s="122"/>
      <c r="X39" s="123"/>
      <c r="Y39" s="122"/>
      <c r="Z39" s="123"/>
      <c r="AA39" s="122"/>
      <c r="AB39" s="123"/>
      <c r="AC39" s="122"/>
      <c r="AD39" s="123"/>
      <c r="AE39" s="155"/>
      <c r="AF39" s="123"/>
      <c r="AG39" s="155"/>
      <c r="AH39" s="123"/>
      <c r="AI39" s="133"/>
    </row>
    <row r="40" spans="1:35" ht="13.5">
      <c r="A40" s="102" t="s">
        <v>80</v>
      </c>
      <c r="C40" s="126">
        <v>26724.542431454574</v>
      </c>
      <c r="D40" s="126"/>
      <c r="E40" s="126">
        <v>32310.20672412342</v>
      </c>
      <c r="F40" s="126"/>
      <c r="G40" s="126">
        <v>37566.74329570997</v>
      </c>
      <c r="H40" s="126"/>
      <c r="I40" s="126">
        <v>52032.569026240184</v>
      </c>
      <c r="J40" s="126"/>
      <c r="K40" s="126">
        <v>54528.10195569339</v>
      </c>
      <c r="L40" s="126"/>
      <c r="M40" s="126">
        <v>52103.270924236414</v>
      </c>
      <c r="N40" s="126"/>
      <c r="O40" s="126">
        <v>51815.21388217759</v>
      </c>
      <c r="P40" s="126"/>
      <c r="Q40" s="126">
        <v>51043.49861746421</v>
      </c>
      <c r="R40" s="126"/>
      <c r="S40" s="126">
        <v>51711.12069885928</v>
      </c>
      <c r="T40" s="126"/>
      <c r="U40" s="126">
        <v>56141.964551043944</v>
      </c>
      <c r="V40" s="126"/>
      <c r="W40" s="126">
        <v>62335.83241</v>
      </c>
      <c r="X40" s="126"/>
      <c r="Y40" s="126">
        <v>69866.87187</v>
      </c>
      <c r="Z40" s="126"/>
      <c r="AA40" s="126">
        <v>75643.61348</v>
      </c>
      <c r="AB40" s="126"/>
      <c r="AC40" s="126">
        <v>114514.89555</v>
      </c>
      <c r="AD40" s="126"/>
      <c r="AE40" s="157">
        <v>1083021.2786734488</v>
      </c>
      <c r="AF40" s="126"/>
      <c r="AG40" s="157">
        <v>1186913.905313467</v>
      </c>
      <c r="AH40" s="126"/>
      <c r="AI40" s="131" t="s">
        <v>80</v>
      </c>
    </row>
    <row r="41" spans="1:35" ht="13.5">
      <c r="A41" s="102" t="s">
        <v>81</v>
      </c>
      <c r="C41" s="126">
        <v>51907.9623285613</v>
      </c>
      <c r="D41" s="126"/>
      <c r="E41" s="126">
        <v>56009.65812628466</v>
      </c>
      <c r="F41" s="126"/>
      <c r="G41" s="126">
        <v>27564.265629319772</v>
      </c>
      <c r="H41" s="126"/>
      <c r="I41" s="126">
        <v>28968.65666582525</v>
      </c>
      <c r="J41" s="126"/>
      <c r="K41" s="126">
        <v>33367.874779128055</v>
      </c>
      <c r="L41" s="126"/>
      <c r="M41" s="126">
        <v>34088.16957556525</v>
      </c>
      <c r="N41" s="126"/>
      <c r="O41" s="126">
        <v>36511.05813885303</v>
      </c>
      <c r="P41" s="126"/>
      <c r="Q41" s="126">
        <v>36677.6507682293</v>
      </c>
      <c r="R41" s="126"/>
      <c r="S41" s="126">
        <v>42447.257980248105</v>
      </c>
      <c r="T41" s="126"/>
      <c r="U41" s="126">
        <v>47244.69765624572</v>
      </c>
      <c r="V41" s="126"/>
      <c r="W41" s="126">
        <v>45286.86406000001</v>
      </c>
      <c r="X41" s="126"/>
      <c r="Y41" s="126">
        <v>49798.80361</v>
      </c>
      <c r="Z41" s="126"/>
      <c r="AA41" s="126">
        <v>49910.66814</v>
      </c>
      <c r="AB41" s="126"/>
      <c r="AC41" s="126">
        <v>49441.88421</v>
      </c>
      <c r="AD41" s="126"/>
      <c r="AE41" s="157">
        <v>950047.57821</v>
      </c>
      <c r="AF41" s="126"/>
      <c r="AG41" s="157">
        <v>1040158.4285</v>
      </c>
      <c r="AH41" s="126"/>
      <c r="AI41" s="131" t="s">
        <v>81</v>
      </c>
    </row>
    <row r="42" spans="1:35" ht="13.5">
      <c r="A42" s="102" t="s">
        <v>82</v>
      </c>
      <c r="C42" s="126">
        <v>8875.399316949743</v>
      </c>
      <c r="D42" s="126"/>
      <c r="E42" s="126">
        <v>9332.102015794597</v>
      </c>
      <c r="F42" s="126"/>
      <c r="G42" s="126">
        <v>13408.66571105742</v>
      </c>
      <c r="H42" s="126"/>
      <c r="I42" s="126">
        <v>15822.561285204283</v>
      </c>
      <c r="J42" s="126"/>
      <c r="K42" s="126">
        <v>18140.86503071172</v>
      </c>
      <c r="L42" s="126"/>
      <c r="M42" s="126">
        <v>18227.4386246439</v>
      </c>
      <c r="N42" s="126"/>
      <c r="O42" s="126">
        <v>26772.8671102136</v>
      </c>
      <c r="P42" s="126"/>
      <c r="Q42" s="126">
        <v>40493.56242887983</v>
      </c>
      <c r="R42" s="126"/>
      <c r="S42" s="126">
        <v>46386.81234937915</v>
      </c>
      <c r="T42" s="126"/>
      <c r="U42" s="126">
        <v>49290.63723487313</v>
      </c>
      <c r="V42" s="126"/>
      <c r="W42" s="126">
        <v>53887.12655</v>
      </c>
      <c r="X42" s="126"/>
      <c r="Y42" s="126">
        <v>58433.08479</v>
      </c>
      <c r="Z42" s="126"/>
      <c r="AA42" s="126">
        <v>64840.02761999999</v>
      </c>
      <c r="AB42" s="126"/>
      <c r="AC42" s="126">
        <v>77358.44175</v>
      </c>
      <c r="AD42" s="126"/>
      <c r="AE42" s="157">
        <v>662080.0421600001</v>
      </c>
      <c r="AF42" s="126"/>
      <c r="AG42" s="157">
        <v>773534.56996</v>
      </c>
      <c r="AH42" s="126"/>
      <c r="AI42" s="131" t="s">
        <v>82</v>
      </c>
    </row>
    <row r="43" spans="1:35" ht="13.5">
      <c r="A43" s="102" t="s">
        <v>83</v>
      </c>
      <c r="C43" s="126">
        <v>7610.973321072686</v>
      </c>
      <c r="D43" s="126"/>
      <c r="E43" s="126">
        <v>19432.18949310639</v>
      </c>
      <c r="F43" s="126"/>
      <c r="G43" s="126">
        <v>13582.979361244335</v>
      </c>
      <c r="H43" s="126"/>
      <c r="I43" s="126">
        <v>8555.188880074047</v>
      </c>
      <c r="J43" s="126"/>
      <c r="K43" s="126">
        <v>11141.382766578921</v>
      </c>
      <c r="L43" s="126"/>
      <c r="M43" s="126">
        <v>25083.94147344128</v>
      </c>
      <c r="N43" s="126"/>
      <c r="O43" s="126">
        <v>15509.515854699312</v>
      </c>
      <c r="P43" s="126"/>
      <c r="Q43" s="126">
        <v>19466.07740391139</v>
      </c>
      <c r="R43" s="126"/>
      <c r="S43" s="126">
        <v>20926.938532857333</v>
      </c>
      <c r="T43" s="126"/>
      <c r="U43" s="126">
        <v>27328.925734124266</v>
      </c>
      <c r="V43" s="126"/>
      <c r="W43" s="126">
        <v>32107.59757</v>
      </c>
      <c r="X43" s="126"/>
      <c r="Y43" s="126">
        <v>35202.242190000004</v>
      </c>
      <c r="Z43" s="126"/>
      <c r="AA43" s="126">
        <v>35981.94891</v>
      </c>
      <c r="AB43" s="126"/>
      <c r="AC43" s="126">
        <v>50265.36172</v>
      </c>
      <c r="AD43" s="126"/>
      <c r="AE43" s="157">
        <v>527913.0081724967</v>
      </c>
      <c r="AF43" s="126"/>
      <c r="AG43" s="157">
        <v>642210.80923</v>
      </c>
      <c r="AH43" s="126"/>
      <c r="AI43" s="131" t="s">
        <v>83</v>
      </c>
    </row>
    <row r="44" spans="1:35" ht="13.5">
      <c r="A44" s="102" t="s">
        <v>84</v>
      </c>
      <c r="C44" s="126">
        <v>70394.35549865973</v>
      </c>
      <c r="D44" s="126"/>
      <c r="E44" s="126">
        <v>79601.68792446479</v>
      </c>
      <c r="F44" s="126"/>
      <c r="G44" s="126">
        <v>95208.92182034545</v>
      </c>
      <c r="H44" s="126"/>
      <c r="I44" s="126">
        <v>112115.51328236752</v>
      </c>
      <c r="J44" s="126"/>
      <c r="K44" s="126">
        <v>117329.23798276299</v>
      </c>
      <c r="L44" s="126"/>
      <c r="M44" s="126">
        <v>124028.31913742743</v>
      </c>
      <c r="N44" s="126"/>
      <c r="O44" s="126">
        <v>127776.75083841188</v>
      </c>
      <c r="P44" s="126"/>
      <c r="Q44" s="126">
        <v>139986.42920663574</v>
      </c>
      <c r="R44" s="126"/>
      <c r="S44" s="126">
        <v>147213.0763336146</v>
      </c>
      <c r="T44" s="126"/>
      <c r="U44" s="126">
        <v>153923.6047624199</v>
      </c>
      <c r="V44" s="126"/>
      <c r="W44" s="126">
        <v>157877.45431</v>
      </c>
      <c r="X44" s="126"/>
      <c r="Y44" s="126">
        <v>162528.42937</v>
      </c>
      <c r="Z44" s="126"/>
      <c r="AA44" s="126">
        <v>196348.3401</v>
      </c>
      <c r="AB44" s="126"/>
      <c r="AC44" s="126">
        <v>205955.75187</v>
      </c>
      <c r="AD44" s="126"/>
      <c r="AE44" s="157">
        <v>2062154.5751800002</v>
      </c>
      <c r="AF44" s="126"/>
      <c r="AG44" s="157">
        <v>2219079.61362</v>
      </c>
      <c r="AH44" s="126"/>
      <c r="AI44" s="131" t="s">
        <v>84</v>
      </c>
    </row>
    <row r="45" spans="1:35" ht="13.5">
      <c r="A45" s="102" t="s">
        <v>85</v>
      </c>
      <c r="C45" s="126">
        <v>42657.15650355198</v>
      </c>
      <c r="D45" s="126"/>
      <c r="E45" s="126">
        <v>39795.73804778589</v>
      </c>
      <c r="F45" s="126"/>
      <c r="G45" s="126">
        <v>40932.79412931377</v>
      </c>
      <c r="H45" s="126"/>
      <c r="I45" s="126">
        <v>50781.502223744785</v>
      </c>
      <c r="J45" s="126"/>
      <c r="K45" s="126">
        <v>54702.53338622239</v>
      </c>
      <c r="L45" s="126"/>
      <c r="M45" s="126">
        <v>57482.47778058249</v>
      </c>
      <c r="N45" s="126"/>
      <c r="O45" s="126">
        <v>58024.399066027196</v>
      </c>
      <c r="P45" s="126"/>
      <c r="Q45" s="126">
        <v>60143.31818681018</v>
      </c>
      <c r="R45" s="126"/>
      <c r="S45" s="126">
        <v>63561.83982273028</v>
      </c>
      <c r="T45" s="126"/>
      <c r="U45" s="126">
        <v>69630.89911984962</v>
      </c>
      <c r="V45" s="126"/>
      <c r="W45" s="126">
        <v>70801.89499</v>
      </c>
      <c r="X45" s="126"/>
      <c r="Y45" s="126">
        <v>75586.50031999999</v>
      </c>
      <c r="Z45" s="126"/>
      <c r="AA45" s="126">
        <v>80336.55007</v>
      </c>
      <c r="AB45" s="126"/>
      <c r="AC45" s="126">
        <v>86801.22449000001</v>
      </c>
      <c r="AD45" s="126"/>
      <c r="AE45" s="157">
        <v>1471893.9879900003</v>
      </c>
      <c r="AF45" s="126"/>
      <c r="AG45" s="157">
        <v>1535980.9767</v>
      </c>
      <c r="AH45" s="126"/>
      <c r="AI45" s="131" t="s">
        <v>85</v>
      </c>
    </row>
    <row r="46" spans="1:35" ht="13.5">
      <c r="A46" s="102" t="s">
        <v>86</v>
      </c>
      <c r="C46" s="126">
        <v>18764.433287656415</v>
      </c>
      <c r="D46" s="126"/>
      <c r="E46" s="126">
        <v>21366.624649910456</v>
      </c>
      <c r="F46" s="126"/>
      <c r="G46" s="126">
        <v>24991.630341495078</v>
      </c>
      <c r="H46" s="126"/>
      <c r="I46" s="126">
        <v>29638.056639380717</v>
      </c>
      <c r="J46" s="126"/>
      <c r="K46" s="126">
        <v>37374.62158474871</v>
      </c>
      <c r="L46" s="126"/>
      <c r="M46" s="126">
        <v>38693.69733030423</v>
      </c>
      <c r="N46" s="126"/>
      <c r="O46" s="126">
        <v>39667.19304508793</v>
      </c>
      <c r="P46" s="126"/>
      <c r="Q46" s="126">
        <v>41435.699217338006</v>
      </c>
      <c r="R46" s="126"/>
      <c r="S46" s="126">
        <v>50333.22165927422</v>
      </c>
      <c r="T46" s="126"/>
      <c r="U46" s="126">
        <v>53417.02253694902</v>
      </c>
      <c r="V46" s="126"/>
      <c r="W46" s="126">
        <v>50636.62127</v>
      </c>
      <c r="X46" s="126"/>
      <c r="Y46" s="126">
        <v>53079.58616</v>
      </c>
      <c r="Z46" s="126"/>
      <c r="AA46" s="126">
        <v>61003.405699999996</v>
      </c>
      <c r="AB46" s="126"/>
      <c r="AC46" s="126">
        <v>62202.93116</v>
      </c>
      <c r="AD46" s="126"/>
      <c r="AE46" s="157">
        <v>932082.9999975784</v>
      </c>
      <c r="AF46" s="126"/>
      <c r="AG46" s="157">
        <v>999509</v>
      </c>
      <c r="AH46" s="126"/>
      <c r="AI46" s="131" t="s">
        <v>86</v>
      </c>
    </row>
    <row r="47" spans="1:35" ht="13.5">
      <c r="A47" s="102" t="s">
        <v>87</v>
      </c>
      <c r="C47" s="126">
        <v>11122.494506749366</v>
      </c>
      <c r="D47" s="126"/>
      <c r="E47" s="126">
        <v>13508.916273003739</v>
      </c>
      <c r="F47" s="126"/>
      <c r="G47" s="126">
        <v>15539.270263123099</v>
      </c>
      <c r="H47" s="126"/>
      <c r="I47" s="126">
        <v>16606.199199451876</v>
      </c>
      <c r="J47" s="126"/>
      <c r="K47" s="126">
        <v>17608.51871551693</v>
      </c>
      <c r="L47" s="126"/>
      <c r="M47" s="126">
        <v>18700.043152669095</v>
      </c>
      <c r="N47" s="126"/>
      <c r="O47" s="126">
        <v>17561.87500236877</v>
      </c>
      <c r="P47" s="126"/>
      <c r="Q47" s="126">
        <v>19418.06214808595</v>
      </c>
      <c r="R47" s="126"/>
      <c r="S47" s="126">
        <v>19494.010386800404</v>
      </c>
      <c r="T47" s="126"/>
      <c r="U47" s="126">
        <v>23384.086850971325</v>
      </c>
      <c r="V47" s="126"/>
      <c r="W47" s="126">
        <v>24550.02691</v>
      </c>
      <c r="X47" s="126"/>
      <c r="Y47" s="126">
        <v>26894.595330000004</v>
      </c>
      <c r="Z47" s="126"/>
      <c r="AA47" s="126">
        <v>29282.442900000005</v>
      </c>
      <c r="AB47" s="126"/>
      <c r="AC47" s="126">
        <v>27926.24287</v>
      </c>
      <c r="AD47" s="126"/>
      <c r="AE47" s="157">
        <v>244129.29720999996</v>
      </c>
      <c r="AF47" s="126"/>
      <c r="AG47" s="157">
        <v>272801.60274</v>
      </c>
      <c r="AH47" s="126"/>
      <c r="AI47" s="131" t="s">
        <v>87</v>
      </c>
    </row>
    <row r="48" spans="1:35" ht="13.5">
      <c r="A48" s="102" t="s">
        <v>88</v>
      </c>
      <c r="C48" s="126">
        <v>193265.7555323164</v>
      </c>
      <c r="D48" s="126"/>
      <c r="E48" s="126">
        <v>243996.36387676848</v>
      </c>
      <c r="F48" s="126"/>
      <c r="G48" s="126">
        <v>290218.87057805347</v>
      </c>
      <c r="H48" s="126"/>
      <c r="I48" s="126">
        <v>316324.3662327359</v>
      </c>
      <c r="J48" s="126"/>
      <c r="K48" s="126">
        <v>347270.1068599522</v>
      </c>
      <c r="L48" s="126"/>
      <c r="M48" s="126">
        <v>379593.6196554999</v>
      </c>
      <c r="N48" s="126"/>
      <c r="O48" s="126">
        <v>385971.59015782585</v>
      </c>
      <c r="P48" s="126"/>
      <c r="Q48" s="126">
        <v>425750.74224994885</v>
      </c>
      <c r="R48" s="126"/>
      <c r="S48" s="126">
        <v>459839.93841128465</v>
      </c>
      <c r="T48" s="126"/>
      <c r="U48" s="126">
        <v>458722.13407378027</v>
      </c>
      <c r="V48" s="126"/>
      <c r="W48" s="126">
        <v>488337.37811000005</v>
      </c>
      <c r="X48" s="126"/>
      <c r="Y48" s="126">
        <v>517521.85867999995</v>
      </c>
      <c r="Z48" s="126"/>
      <c r="AA48" s="126">
        <v>539040.0041700001</v>
      </c>
      <c r="AB48" s="126"/>
      <c r="AC48" s="126">
        <v>656569.0163799999</v>
      </c>
      <c r="AD48" s="126"/>
      <c r="AE48" s="157">
        <v>4102963.4320347747</v>
      </c>
      <c r="AF48" s="126"/>
      <c r="AG48" s="157">
        <v>4502863.52337</v>
      </c>
      <c r="AH48" s="126"/>
      <c r="AI48" s="131" t="s">
        <v>88</v>
      </c>
    </row>
    <row r="49" spans="1:35" ht="14.25" thickBot="1">
      <c r="A49" s="102" t="s">
        <v>89</v>
      </c>
      <c r="C49" s="126">
        <v>27552.549829913576</v>
      </c>
      <c r="D49" s="126"/>
      <c r="E49" s="126">
        <v>35621.45709374586</v>
      </c>
      <c r="F49" s="126"/>
      <c r="G49" s="126">
        <v>44680.50797543062</v>
      </c>
      <c r="H49" s="126"/>
      <c r="I49" s="126">
        <v>50848.6288329547</v>
      </c>
      <c r="J49" s="126"/>
      <c r="K49" s="126">
        <v>61835.73262774512</v>
      </c>
      <c r="L49" s="126"/>
      <c r="M49" s="126">
        <v>56576.10794177395</v>
      </c>
      <c r="N49" s="126"/>
      <c r="O49" s="126">
        <v>60214.81880086065</v>
      </c>
      <c r="P49" s="126"/>
      <c r="Q49" s="126">
        <v>69426.76636581605</v>
      </c>
      <c r="R49" s="126"/>
      <c r="S49" s="126">
        <v>70154.46217016457</v>
      </c>
      <c r="T49" s="126"/>
      <c r="U49" s="126">
        <v>83713.58088341085</v>
      </c>
      <c r="V49" s="126"/>
      <c r="W49" s="126">
        <v>84973.16446</v>
      </c>
      <c r="X49" s="126"/>
      <c r="Y49" s="126">
        <v>89669.63347000003</v>
      </c>
      <c r="Z49" s="126"/>
      <c r="AA49" s="126">
        <v>105738.60117000002</v>
      </c>
      <c r="AB49" s="126"/>
      <c r="AC49" s="126">
        <v>117409.47444999998</v>
      </c>
      <c r="AD49" s="126"/>
      <c r="AE49" s="158">
        <v>1007852.7940000001</v>
      </c>
      <c r="AF49" s="126"/>
      <c r="AG49" s="158">
        <v>1151822.9749999999</v>
      </c>
      <c r="AH49" s="126"/>
      <c r="AI49" s="131" t="s">
        <v>89</v>
      </c>
    </row>
    <row r="50" spans="1:35" ht="13.5">
      <c r="A50" s="102" t="s">
        <v>90</v>
      </c>
      <c r="C50" s="130" t="s">
        <v>60</v>
      </c>
      <c r="D50" s="126"/>
      <c r="E50" s="130" t="s">
        <v>60</v>
      </c>
      <c r="F50" s="126"/>
      <c r="G50" s="130" t="s">
        <v>60</v>
      </c>
      <c r="H50" s="126"/>
      <c r="I50" s="130" t="s">
        <v>60</v>
      </c>
      <c r="J50" s="126"/>
      <c r="K50" s="130" t="s">
        <v>60</v>
      </c>
      <c r="L50" s="126"/>
      <c r="M50" s="130" t="s">
        <v>60</v>
      </c>
      <c r="N50" s="126"/>
      <c r="O50" s="130" t="s">
        <v>60</v>
      </c>
      <c r="P50" s="126"/>
      <c r="Q50" s="130" t="s">
        <v>60</v>
      </c>
      <c r="R50" s="126"/>
      <c r="S50" s="130" t="s">
        <v>60</v>
      </c>
      <c r="T50" s="126"/>
      <c r="U50" s="126">
        <v>1306.451165848873</v>
      </c>
      <c r="V50" s="126"/>
      <c r="W50" s="126">
        <v>1776.5347299999999</v>
      </c>
      <c r="X50" s="126"/>
      <c r="Y50" s="126">
        <v>2219.58644</v>
      </c>
      <c r="Z50" s="126"/>
      <c r="AA50" s="126">
        <v>2255.15848</v>
      </c>
      <c r="AB50" s="126"/>
      <c r="AC50" s="126">
        <v>2515.0075</v>
      </c>
      <c r="AD50" s="126"/>
      <c r="AE50" s="126">
        <v>2812.4983381261623</v>
      </c>
      <c r="AF50" s="126"/>
      <c r="AG50" s="126">
        <v>3205.14459</v>
      </c>
      <c r="AH50" s="126"/>
      <c r="AI50" s="131" t="s">
        <v>90</v>
      </c>
    </row>
    <row r="51" spans="1:36" ht="13.5">
      <c r="A51" s="102" t="s">
        <v>91</v>
      </c>
      <c r="C51" s="130" t="s">
        <v>60</v>
      </c>
      <c r="D51" s="126"/>
      <c r="E51" s="130" t="s">
        <v>60</v>
      </c>
      <c r="F51" s="126"/>
      <c r="G51" s="130" t="s">
        <v>60</v>
      </c>
      <c r="H51" s="126"/>
      <c r="I51" s="130" t="s">
        <v>60</v>
      </c>
      <c r="J51" s="126"/>
      <c r="K51" s="130" t="s">
        <v>60</v>
      </c>
      <c r="L51" s="126"/>
      <c r="M51" s="130" t="s">
        <v>60</v>
      </c>
      <c r="N51" s="126"/>
      <c r="O51" s="130" t="s">
        <v>60</v>
      </c>
      <c r="P51" s="126"/>
      <c r="Q51" s="130" t="s">
        <v>60</v>
      </c>
      <c r="R51" s="126"/>
      <c r="S51" s="130" t="s">
        <v>60</v>
      </c>
      <c r="T51" s="126"/>
      <c r="U51" s="126">
        <v>3503.452277322447</v>
      </c>
      <c r="V51" s="126"/>
      <c r="W51" s="126">
        <v>4949.70417</v>
      </c>
      <c r="X51" s="126"/>
      <c r="Y51" s="126">
        <v>5574.467079999999</v>
      </c>
      <c r="Z51" s="126"/>
      <c r="AA51" s="126">
        <v>6188.31527</v>
      </c>
      <c r="AB51" s="126"/>
      <c r="AC51" s="126">
        <v>7043.8571600000005</v>
      </c>
      <c r="AD51" s="126"/>
      <c r="AE51" s="126">
        <v>7337.53332</v>
      </c>
      <c r="AF51" s="126"/>
      <c r="AG51" s="126">
        <v>7196.537369999998</v>
      </c>
      <c r="AH51" s="126"/>
      <c r="AI51" s="131" t="s">
        <v>91</v>
      </c>
      <c r="AJ51" s="70"/>
    </row>
    <row r="52" spans="1:35" ht="20.25" customHeight="1" thickBot="1">
      <c r="A52" s="181" t="s">
        <v>50</v>
      </c>
      <c r="B52" s="96"/>
      <c r="C52" s="182">
        <v>458875.62255688576</v>
      </c>
      <c r="D52" s="95"/>
      <c r="E52" s="182">
        <v>550974.9442249882</v>
      </c>
      <c r="F52" s="95"/>
      <c r="G52" s="182">
        <v>603694.649105093</v>
      </c>
      <c r="H52" s="95"/>
      <c r="I52" s="182">
        <v>681693.2422679793</v>
      </c>
      <c r="J52" s="95"/>
      <c r="K52" s="182">
        <v>753298.9756890605</v>
      </c>
      <c r="L52" s="95"/>
      <c r="M52" s="182">
        <v>804577.085596144</v>
      </c>
      <c r="N52" s="95"/>
      <c r="O52" s="182">
        <v>819825.2818965259</v>
      </c>
      <c r="P52" s="95"/>
      <c r="Q52" s="182">
        <v>903841.8065931195</v>
      </c>
      <c r="R52" s="95"/>
      <c r="S52" s="182">
        <v>972068.6783452125</v>
      </c>
      <c r="T52" s="95"/>
      <c r="U52" s="182">
        <v>1027607.4568468393</v>
      </c>
      <c r="V52" s="95"/>
      <c r="W52" s="182">
        <v>1077520.19954</v>
      </c>
      <c r="X52" s="95"/>
      <c r="Y52" s="182">
        <v>1146375.65931</v>
      </c>
      <c r="Z52" s="95"/>
      <c r="AA52" s="182">
        <v>1246569.07601</v>
      </c>
      <c r="AB52" s="95"/>
      <c r="AC52" s="182">
        <v>1458004.08911</v>
      </c>
      <c r="AD52" s="95"/>
      <c r="AE52" s="182">
        <v>10150.031658126163</v>
      </c>
      <c r="AF52" s="95"/>
      <c r="AG52" s="182">
        <v>10401.681959999998</v>
      </c>
      <c r="AH52" s="95"/>
      <c r="AI52" s="183" t="s">
        <v>50</v>
      </c>
    </row>
    <row r="53" spans="1:35" ht="12">
      <c r="A53" s="173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</row>
    <row r="54" spans="1:35" ht="13.5">
      <c r="A54" s="174" t="s">
        <v>51</v>
      </c>
      <c r="B54" s="175"/>
      <c r="C54" s="176">
        <v>606595.9778126618</v>
      </c>
      <c r="D54" s="177"/>
      <c r="E54" s="176">
        <v>643511.7179205518</v>
      </c>
      <c r="F54" s="177"/>
      <c r="G54" s="176">
        <v>707832.264519857</v>
      </c>
      <c r="H54" s="177"/>
      <c r="I54" s="176">
        <v>699525.7413533223</v>
      </c>
      <c r="J54" s="177"/>
      <c r="K54" s="176">
        <v>732116.8848322205</v>
      </c>
      <c r="L54" s="177"/>
      <c r="M54" s="176">
        <v>740819.80455336</v>
      </c>
      <c r="N54" s="177"/>
      <c r="O54" s="176">
        <v>674191.3382121092</v>
      </c>
      <c r="P54" s="177"/>
      <c r="Q54" s="176">
        <v>653125.8639549001</v>
      </c>
      <c r="R54" s="177"/>
      <c r="S54" s="176">
        <v>634451.4933708367</v>
      </c>
      <c r="T54" s="177"/>
      <c r="U54" s="176">
        <v>692630.389576046</v>
      </c>
      <c r="V54" s="177"/>
      <c r="W54" s="176">
        <v>771976.0076</v>
      </c>
      <c r="X54" s="177"/>
      <c r="Y54" s="176">
        <v>779296.3350299998</v>
      </c>
      <c r="Z54" s="177"/>
      <c r="AA54" s="176">
        <v>649898.4289599999</v>
      </c>
      <c r="AB54" s="177"/>
      <c r="AC54" s="176">
        <v>739503</v>
      </c>
      <c r="AD54" s="177"/>
      <c r="AE54" s="176">
        <v>742744.35</v>
      </c>
      <c r="AF54" s="177"/>
      <c r="AG54" s="176">
        <v>844778.4599995859</v>
      </c>
      <c r="AH54" s="177"/>
      <c r="AI54" s="178" t="s">
        <v>51</v>
      </c>
    </row>
    <row r="55" spans="1:35" ht="30.75" customHeight="1" thickBot="1">
      <c r="A55" s="134" t="s">
        <v>15</v>
      </c>
      <c r="B55" s="135"/>
      <c r="C55" s="164">
        <v>12120645.76188643</v>
      </c>
      <c r="D55" s="165"/>
      <c r="E55" s="164">
        <v>13817593.989204865</v>
      </c>
      <c r="F55" s="136"/>
      <c r="G55" s="164">
        <v>16412833.296312736</v>
      </c>
      <c r="H55" s="165"/>
      <c r="I55" s="164">
        <v>18319706.68806317</v>
      </c>
      <c r="J55" s="136"/>
      <c r="K55" s="164">
        <v>20697105.05092574</v>
      </c>
      <c r="L55" s="165"/>
      <c r="M55" s="164">
        <v>22153056.118197538</v>
      </c>
      <c r="N55" s="136"/>
      <c r="O55" s="164">
        <v>22861672.90985271</v>
      </c>
      <c r="P55" s="165"/>
      <c r="Q55" s="164">
        <v>24124781.690813057</v>
      </c>
      <c r="R55" s="136"/>
      <c r="S55" s="164">
        <v>25686037.57645466</v>
      </c>
      <c r="T55" s="165"/>
      <c r="U55" s="164">
        <v>26876527.225678217</v>
      </c>
      <c r="V55" s="136"/>
      <c r="W55" s="164">
        <v>28615930.745039996</v>
      </c>
      <c r="X55" s="165"/>
      <c r="Y55" s="164">
        <v>30680761.97157</v>
      </c>
      <c r="Z55" s="136"/>
      <c r="AA55" s="164">
        <v>32672785.652940005</v>
      </c>
      <c r="AB55" s="165"/>
      <c r="AC55" s="164">
        <v>35213232.930910006</v>
      </c>
      <c r="AD55" s="165"/>
      <c r="AE55" s="164">
        <v>37956606.549876876</v>
      </c>
      <c r="AF55" s="165"/>
      <c r="AG55" s="164">
        <v>41267021.77554244</v>
      </c>
      <c r="AH55" s="165"/>
      <c r="AI55" s="137" t="s">
        <v>15</v>
      </c>
    </row>
    <row r="56" spans="1:10" ht="12.75" thickTop="1">
      <c r="A56" s="151" t="s">
        <v>101</v>
      </c>
      <c r="J56" s="151" t="s">
        <v>102</v>
      </c>
    </row>
    <row r="57" spans="13:66" s="151" customFormat="1" ht="11.25">
      <c r="M57" s="152"/>
      <c r="O57" s="152"/>
      <c r="Q57" s="152"/>
      <c r="AI57" s="152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</row>
    <row r="58" spans="1:36" s="67" customFormat="1" ht="12">
      <c r="A58" s="163" t="s">
        <v>103</v>
      </c>
      <c r="M58" s="23"/>
      <c r="O58" s="23"/>
      <c r="Q58" s="23"/>
      <c r="AJ58" s="23"/>
    </row>
    <row r="59" spans="1:36" s="67" customFormat="1" ht="12">
      <c r="A59" s="150" t="s">
        <v>104</v>
      </c>
      <c r="M59" s="23"/>
      <c r="O59" s="23"/>
      <c r="Q59" s="23"/>
      <c r="AJ59" s="23"/>
    </row>
    <row r="60" spans="1:36" s="67" customFormat="1" ht="12">
      <c r="A60" s="150" t="s">
        <v>105</v>
      </c>
      <c r="M60" s="23"/>
      <c r="O60" s="23"/>
      <c r="Q60" s="23"/>
      <c r="AJ60" s="23"/>
    </row>
    <row r="61" spans="1:36" s="67" customFormat="1" ht="12">
      <c r="A61" s="150" t="s">
        <v>106</v>
      </c>
      <c r="M61" s="23"/>
      <c r="O61" s="23"/>
      <c r="Q61" s="23"/>
      <c r="AJ61" s="23"/>
    </row>
    <row r="62" spans="1:36" s="67" customFormat="1" ht="12">
      <c r="A62" s="150" t="s">
        <v>107</v>
      </c>
      <c r="M62" s="23"/>
      <c r="O62" s="23"/>
      <c r="Q62" s="23"/>
      <c r="AJ62" s="23"/>
    </row>
  </sheetData>
  <hyperlinks>
    <hyperlink ref="E1" location="CONTENIDO!A1" display="CONTENIDO!A1"/>
  </hyperlinks>
  <printOptions horizontalCentered="1" verticalCentered="1"/>
  <pageMargins left="0" right="0" top="0" bottom="0" header="0" footer="0"/>
  <pageSetup fitToHeight="1" fitToWidth="1"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2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31.140625" style="110" customWidth="1"/>
    <col min="2" max="2" width="1.7109375" style="17" customWidth="1"/>
    <col min="3" max="3" width="8.140625" style="17" customWidth="1"/>
    <col min="4" max="4" width="0.85546875" style="17" customWidth="1"/>
    <col min="5" max="5" width="8.140625" style="17" customWidth="1"/>
    <col min="6" max="6" width="0.85546875" style="17" customWidth="1"/>
    <col min="7" max="7" width="8.140625" style="17" customWidth="1"/>
    <col min="8" max="8" width="0.85546875" style="17" customWidth="1"/>
    <col min="9" max="9" width="8.140625" style="17" customWidth="1"/>
    <col min="10" max="10" width="0.85546875" style="17" customWidth="1"/>
    <col min="11" max="11" width="8.140625" style="17" customWidth="1"/>
    <col min="12" max="12" width="0.85546875" style="17" customWidth="1"/>
    <col min="13" max="13" width="8.140625" style="17" customWidth="1"/>
    <col min="14" max="14" width="0.85546875" style="17" customWidth="1"/>
    <col min="15" max="15" width="8.140625" style="17" customWidth="1"/>
    <col min="16" max="16" width="0.85546875" style="17" customWidth="1"/>
    <col min="17" max="17" width="8.140625" style="17" customWidth="1"/>
    <col min="18" max="18" width="0.85546875" style="17" customWidth="1"/>
    <col min="19" max="19" width="8.140625" style="17" customWidth="1"/>
    <col min="20" max="20" width="0.85546875" style="17" customWidth="1"/>
    <col min="21" max="21" width="8.140625" style="17" customWidth="1"/>
    <col min="22" max="22" width="0.85546875" style="17" customWidth="1"/>
    <col min="23" max="23" width="8.140625" style="17" customWidth="1"/>
    <col min="24" max="24" width="0.85546875" style="17" customWidth="1"/>
    <col min="25" max="25" width="8.140625" style="17" customWidth="1"/>
    <col min="26" max="26" width="0.85546875" style="17" customWidth="1"/>
    <col min="27" max="27" width="8.140625" style="17" customWidth="1"/>
    <col min="28" max="28" width="0.85546875" style="17" customWidth="1"/>
    <col min="29" max="29" width="8.140625" style="17" customWidth="1"/>
    <col min="30" max="30" width="0.85546875" style="17" customWidth="1"/>
    <col min="31" max="31" width="8.140625" style="17" customWidth="1"/>
    <col min="32" max="32" width="0.85546875" style="17" customWidth="1"/>
    <col min="33" max="33" width="8.140625" style="17" customWidth="1"/>
    <col min="34" max="34" width="0.85546875" style="17" customWidth="1"/>
    <col min="35" max="35" width="33.8515625" style="17" customWidth="1"/>
    <col min="36" max="36" width="2.7109375" style="17" customWidth="1"/>
    <col min="37" max="16384" width="11.57421875" style="17" customWidth="1"/>
  </cols>
  <sheetData>
    <row r="1" ht="12.75" thickTop="1">
      <c r="E1" s="12" t="s">
        <v>96</v>
      </c>
    </row>
    <row r="2" ht="12.75" thickBot="1"/>
    <row r="3" spans="1:35" ht="12.75" thickTop="1">
      <c r="A3" s="13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4"/>
      <c r="U3" s="15"/>
      <c r="V3" s="14"/>
      <c r="W3" s="15"/>
      <c r="X3" s="14"/>
      <c r="Y3" s="15"/>
      <c r="Z3" s="14"/>
      <c r="AA3" s="15"/>
      <c r="AB3" s="14"/>
      <c r="AC3" s="15"/>
      <c r="AD3" s="14"/>
      <c r="AE3" s="15"/>
      <c r="AF3" s="14"/>
      <c r="AG3" s="15"/>
      <c r="AH3" s="14"/>
      <c r="AI3" s="16" t="str">
        <f>+A3</f>
        <v>GASTO SANITARIO PÚBLICO. TOTAL CONSOLIDADO</v>
      </c>
    </row>
    <row r="4" spans="1:35" ht="12">
      <c r="A4" s="18" t="s">
        <v>92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19"/>
      <c r="U4" s="20"/>
      <c r="V4" s="19"/>
      <c r="W4" s="149"/>
      <c r="X4" s="19"/>
      <c r="Y4" s="149"/>
      <c r="Z4" s="19"/>
      <c r="AA4" s="149"/>
      <c r="AB4" s="19"/>
      <c r="AC4" s="149"/>
      <c r="AD4" s="19"/>
      <c r="AE4" s="149"/>
      <c r="AF4" s="19"/>
      <c r="AG4" s="149"/>
      <c r="AH4" s="19"/>
      <c r="AI4" s="22" t="str">
        <f>+A4</f>
        <v>DISTRIBUCION POR SUBSECTORES DE GASTO</v>
      </c>
    </row>
    <row r="5" spans="1:35" ht="12">
      <c r="A5" s="18" t="s">
        <v>58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3"/>
      <c r="O5" s="19"/>
      <c r="P5" s="19"/>
      <c r="Q5" s="19"/>
      <c r="R5" s="23"/>
      <c r="S5" s="20"/>
      <c r="T5" s="19"/>
      <c r="U5" s="20"/>
      <c r="V5" s="19"/>
      <c r="W5" s="20"/>
      <c r="X5" s="23"/>
      <c r="Y5" s="149"/>
      <c r="Z5" s="23"/>
      <c r="AA5" s="138"/>
      <c r="AB5" s="23"/>
      <c r="AC5" s="20"/>
      <c r="AD5" s="23"/>
      <c r="AE5" s="20"/>
      <c r="AF5" s="23"/>
      <c r="AG5" s="20"/>
      <c r="AH5" s="23"/>
      <c r="AI5" s="22" t="str">
        <f>+A5</f>
        <v>APORTACION DE LOS SUBSECTORES AL GASTO TOTAL CONSOLIDADO</v>
      </c>
    </row>
    <row r="6" spans="1:35" ht="12.75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7"/>
      <c r="U6" s="26"/>
      <c r="V6" s="25"/>
      <c r="W6" s="26"/>
      <c r="X6" s="25"/>
      <c r="Y6" s="26"/>
      <c r="Z6" s="25"/>
      <c r="AA6" s="26"/>
      <c r="AB6" s="25"/>
      <c r="AC6" s="26"/>
      <c r="AD6" s="25"/>
      <c r="AE6" s="26"/>
      <c r="AF6" s="25"/>
      <c r="AG6" s="26"/>
      <c r="AH6" s="25"/>
      <c r="AI6" s="25"/>
    </row>
    <row r="7" spans="1:34" ht="12">
      <c r="A7" s="75"/>
      <c r="B7" s="76"/>
      <c r="C7" s="77" t="s">
        <v>93</v>
      </c>
      <c r="D7" s="76"/>
      <c r="E7" s="78"/>
      <c r="F7" s="76"/>
      <c r="G7" s="78"/>
      <c r="H7" s="78"/>
      <c r="I7" s="128"/>
      <c r="J7" s="76"/>
      <c r="K7" s="78"/>
      <c r="L7" s="76"/>
      <c r="N7" s="76"/>
      <c r="P7" s="76"/>
      <c r="R7" s="76"/>
      <c r="T7" s="76"/>
      <c r="V7" s="76"/>
      <c r="X7" s="76"/>
      <c r="Y7" s="77" t="s">
        <v>93</v>
      </c>
      <c r="Z7" s="76"/>
      <c r="AB7" s="76"/>
      <c r="AD7" s="76"/>
      <c r="AE7" s="77"/>
      <c r="AF7" s="76"/>
      <c r="AG7" s="77"/>
      <c r="AH7" s="76"/>
    </row>
    <row r="8" spans="1:35" ht="12">
      <c r="A8" s="80"/>
      <c r="B8" s="81"/>
      <c r="C8" s="35">
        <v>1988</v>
      </c>
      <c r="D8" s="36"/>
      <c r="E8" s="35">
        <v>1989</v>
      </c>
      <c r="F8" s="36"/>
      <c r="G8" s="35">
        <v>1990</v>
      </c>
      <c r="H8" s="35"/>
      <c r="I8" s="35">
        <v>1991</v>
      </c>
      <c r="J8" s="36"/>
      <c r="K8" s="35">
        <v>1992</v>
      </c>
      <c r="L8" s="36"/>
      <c r="M8" s="35">
        <v>1993</v>
      </c>
      <c r="N8" s="36"/>
      <c r="O8" s="35">
        <v>1994</v>
      </c>
      <c r="P8" s="36"/>
      <c r="Q8" s="35">
        <v>1995</v>
      </c>
      <c r="R8" s="36"/>
      <c r="S8" s="35">
        <v>1996</v>
      </c>
      <c r="T8" s="36"/>
      <c r="U8" s="35">
        <v>1997</v>
      </c>
      <c r="V8" s="36"/>
      <c r="W8" s="35">
        <v>1998</v>
      </c>
      <c r="X8" s="36"/>
      <c r="Y8" s="35">
        <v>1999</v>
      </c>
      <c r="Z8" s="36"/>
      <c r="AA8" s="35">
        <v>2000</v>
      </c>
      <c r="AB8" s="36"/>
      <c r="AC8" s="35">
        <v>2001</v>
      </c>
      <c r="AD8" s="36"/>
      <c r="AE8" s="35" t="s">
        <v>111</v>
      </c>
      <c r="AF8" s="36"/>
      <c r="AG8" s="35" t="s">
        <v>108</v>
      </c>
      <c r="AH8" s="36"/>
      <c r="AI8" s="129"/>
    </row>
    <row r="9" spans="29:34" ht="7.5" customHeight="1">
      <c r="AC9" s="161"/>
      <c r="AD9" s="161"/>
      <c r="AE9" s="161"/>
      <c r="AF9" s="161"/>
      <c r="AG9" s="161"/>
      <c r="AH9" s="161"/>
    </row>
    <row r="10" spans="1:37" ht="13.5">
      <c r="A10" s="86" t="s">
        <v>45</v>
      </c>
      <c r="C10" s="138">
        <v>2.6448578124881377</v>
      </c>
      <c r="D10" s="64"/>
      <c r="E10" s="138">
        <v>2.75796021597067</v>
      </c>
      <c r="F10" s="64"/>
      <c r="G10" s="138">
        <v>2.4262269823396303</v>
      </c>
      <c r="H10" s="64"/>
      <c r="I10" s="138">
        <v>2.085269030728208</v>
      </c>
      <c r="J10" s="64"/>
      <c r="K10" s="138">
        <v>1.8937658494104859</v>
      </c>
      <c r="L10" s="64"/>
      <c r="M10" s="138">
        <v>1.9746234091018102</v>
      </c>
      <c r="N10" s="64"/>
      <c r="O10" s="138">
        <v>2.0837813339107987</v>
      </c>
      <c r="P10" s="64"/>
      <c r="Q10" s="138">
        <v>1.7126434669425423</v>
      </c>
      <c r="R10" s="64"/>
      <c r="S10" s="138">
        <v>1.7003026183864696</v>
      </c>
      <c r="T10" s="64"/>
      <c r="U10" s="138">
        <v>1.7364353076015329</v>
      </c>
      <c r="V10" s="64"/>
      <c r="W10" s="138">
        <v>1.623021066719984</v>
      </c>
      <c r="X10" s="64"/>
      <c r="Y10" s="138">
        <f>'SUBSECTORES GASTO'!Y10*100/'SUBSECTORES GASTO'!$Y$55</f>
        <v>1.9145993554994511</v>
      </c>
      <c r="Z10" s="64"/>
      <c r="AA10" s="138">
        <f>'SUBSECTORES GASTO'!AA10*100/'SUBSECTORES GASTO'!$AA$55</f>
        <v>1.5697739593374662</v>
      </c>
      <c r="AB10" s="64"/>
      <c r="AC10" s="138">
        <f>'SUBSECTORES GASTO'!AC10*100/'SUBSECTORES GASTO'!$AC$55</f>
        <v>1.5075688989749376</v>
      </c>
      <c r="AD10" s="64"/>
      <c r="AE10" s="138">
        <f>'SUBSECTORES GASTO'!AE10*100/'SUBSECTORES GASTO'!$AE$55</f>
        <v>1.3597955658828889</v>
      </c>
      <c r="AF10" s="64"/>
      <c r="AG10" s="138">
        <v>1.5649311992291366</v>
      </c>
      <c r="AH10" s="64"/>
      <c r="AI10" s="87" t="s">
        <v>45</v>
      </c>
      <c r="AK10" s="77"/>
    </row>
    <row r="11" spans="1:35" ht="13.5">
      <c r="A11" s="102" t="s">
        <v>59</v>
      </c>
      <c r="C11" s="130" t="s">
        <v>60</v>
      </c>
      <c r="D11" s="126"/>
      <c r="E11" s="130" t="s">
        <v>60</v>
      </c>
      <c r="F11" s="126"/>
      <c r="G11" s="130" t="s">
        <v>60</v>
      </c>
      <c r="H11" s="126"/>
      <c r="I11" s="130" t="s">
        <v>60</v>
      </c>
      <c r="J11" s="126"/>
      <c r="K11" s="130" t="s">
        <v>60</v>
      </c>
      <c r="L11" s="126"/>
      <c r="M11" s="130" t="s">
        <v>60</v>
      </c>
      <c r="N11" s="126"/>
      <c r="O11" s="130" t="s">
        <v>60</v>
      </c>
      <c r="P11" s="126"/>
      <c r="Q11" s="130" t="s">
        <v>60</v>
      </c>
      <c r="R11" s="126"/>
      <c r="S11" s="130" t="s">
        <v>60</v>
      </c>
      <c r="T11" s="126"/>
      <c r="U11" s="130" t="s">
        <v>60</v>
      </c>
      <c r="V11" s="126"/>
      <c r="W11" s="139">
        <v>0.02578067206649115</v>
      </c>
      <c r="X11" s="126"/>
      <c r="Y11" s="139">
        <v>0.02406017633082356</v>
      </c>
      <c r="Z11" s="126"/>
      <c r="AA11" s="139">
        <v>0.020076363214563415</v>
      </c>
      <c r="AB11" s="126"/>
      <c r="AC11" s="139">
        <v>0.01874983901345315</v>
      </c>
      <c r="AD11" s="126"/>
      <c r="AE11" s="139">
        <v>0.01784108519754461</v>
      </c>
      <c r="AF11" s="126"/>
      <c r="AG11" s="139">
        <v>0.01909218700974016</v>
      </c>
      <c r="AH11" s="126"/>
      <c r="AI11" s="131" t="s">
        <v>59</v>
      </c>
    </row>
    <row r="12" spans="1:35" ht="13.5">
      <c r="A12" s="102" t="s">
        <v>61</v>
      </c>
      <c r="C12" s="139">
        <v>1.5058220448384816</v>
      </c>
      <c r="D12" s="126"/>
      <c r="E12" s="139">
        <v>1.4647327625153739</v>
      </c>
      <c r="F12" s="126"/>
      <c r="G12" s="139">
        <v>1.3833342395798816</v>
      </c>
      <c r="H12" s="126"/>
      <c r="I12" s="139">
        <v>1.2197050614674037</v>
      </c>
      <c r="J12" s="126"/>
      <c r="K12" s="139">
        <v>1.117767713650315</v>
      </c>
      <c r="L12" s="126"/>
      <c r="M12" s="139">
        <v>1.135909918397004</v>
      </c>
      <c r="N12" s="126"/>
      <c r="O12" s="139">
        <v>1.059590666754187</v>
      </c>
      <c r="P12" s="126"/>
      <c r="Q12" s="139">
        <v>1.0363553888958015</v>
      </c>
      <c r="R12" s="126"/>
      <c r="S12" s="139">
        <v>0.9672908548020563</v>
      </c>
      <c r="T12" s="126"/>
      <c r="U12" s="139">
        <v>0.9796463897623928</v>
      </c>
      <c r="V12" s="126"/>
      <c r="W12" s="139">
        <v>0.888668653915303</v>
      </c>
      <c r="X12" s="126"/>
      <c r="Y12" s="139">
        <v>0.8374527005492491</v>
      </c>
      <c r="Z12" s="126"/>
      <c r="AA12" s="139">
        <v>0.749179751674997</v>
      </c>
      <c r="AB12" s="126"/>
      <c r="AC12" s="139">
        <v>0.6611878519455794</v>
      </c>
      <c r="AD12" s="126"/>
      <c r="AE12" s="139">
        <v>0.41515641916007484</v>
      </c>
      <c r="AF12" s="126"/>
      <c r="AG12" s="139">
        <v>0.49901688105271513</v>
      </c>
      <c r="AH12" s="126"/>
      <c r="AI12" s="131" t="s">
        <v>61</v>
      </c>
    </row>
    <row r="13" spans="1:35" ht="13.5">
      <c r="A13" s="102" t="s">
        <v>62</v>
      </c>
      <c r="C13" s="130" t="s">
        <v>60</v>
      </c>
      <c r="D13" s="126"/>
      <c r="E13" s="130" t="s">
        <v>60</v>
      </c>
      <c r="F13" s="126"/>
      <c r="G13" s="130" t="s">
        <v>60</v>
      </c>
      <c r="H13" s="126"/>
      <c r="I13" s="139">
        <v>0.026245490263242795</v>
      </c>
      <c r="J13" s="126"/>
      <c r="K13" s="139">
        <v>0.02427615446839357</v>
      </c>
      <c r="L13" s="126"/>
      <c r="M13" s="139">
        <v>0.037591681251026035</v>
      </c>
      <c r="N13" s="126"/>
      <c r="O13" s="139">
        <v>0.021215909896041916</v>
      </c>
      <c r="P13" s="126"/>
      <c r="Q13" s="139">
        <v>0.020105101830327522</v>
      </c>
      <c r="R13" s="126"/>
      <c r="S13" s="139">
        <v>0.0655611852505428</v>
      </c>
      <c r="T13" s="126"/>
      <c r="U13" s="139">
        <v>0.029070561428503186</v>
      </c>
      <c r="V13" s="126"/>
      <c r="W13" s="139">
        <v>0.027303523434455735</v>
      </c>
      <c r="X13" s="126"/>
      <c r="Y13" s="139">
        <v>0.02546598212664985</v>
      </c>
      <c r="Z13" s="126"/>
      <c r="AA13" s="139">
        <v>0.023913349302363347</v>
      </c>
      <c r="AB13" s="126"/>
      <c r="AC13" s="139">
        <v>0.02218823448075125</v>
      </c>
      <c r="AD13" s="126"/>
      <c r="AE13" s="139">
        <v>0.02058956033152432</v>
      </c>
      <c r="AF13" s="126"/>
      <c r="AG13" s="139">
        <v>0.018931934955507962</v>
      </c>
      <c r="AH13" s="126"/>
      <c r="AI13" s="131" t="s">
        <v>62</v>
      </c>
    </row>
    <row r="14" spans="1:35" ht="13.5">
      <c r="A14" s="102" t="s">
        <v>63</v>
      </c>
      <c r="C14" s="139">
        <v>0.29751489294753986</v>
      </c>
      <c r="D14" s="126"/>
      <c r="E14" s="139">
        <v>0.2783753431358097</v>
      </c>
      <c r="F14" s="126"/>
      <c r="G14" s="139">
        <v>0.24900528970387265</v>
      </c>
      <c r="H14" s="126"/>
      <c r="I14" s="139">
        <v>0.09423550199863971</v>
      </c>
      <c r="J14" s="126"/>
      <c r="K14" s="139">
        <v>0.08970668505068327</v>
      </c>
      <c r="L14" s="126"/>
      <c r="M14" s="139">
        <v>0.1879328138067399</v>
      </c>
      <c r="N14" s="126"/>
      <c r="O14" s="139">
        <v>0.2481527448618549</v>
      </c>
      <c r="P14" s="126"/>
      <c r="Q14" s="139">
        <v>0.15842139982616146</v>
      </c>
      <c r="R14" s="126"/>
      <c r="S14" s="139">
        <v>0.15898343193128658</v>
      </c>
      <c r="T14" s="126"/>
      <c r="U14" s="139">
        <v>0.1655542905570861</v>
      </c>
      <c r="V14" s="126"/>
      <c r="W14" s="139">
        <v>0.18462907352751406</v>
      </c>
      <c r="X14" s="126"/>
      <c r="Y14" s="139">
        <v>0.19549712535034117</v>
      </c>
      <c r="Z14" s="126"/>
      <c r="AA14" s="139">
        <v>0.21755100194098076</v>
      </c>
      <c r="AB14" s="126"/>
      <c r="AC14" s="139">
        <v>0.17349253488102406</v>
      </c>
      <c r="AD14" s="126"/>
      <c r="AE14" s="139">
        <v>0.17418271901984816</v>
      </c>
      <c r="AF14" s="126"/>
      <c r="AG14" s="139">
        <v>0.17524728474463022</v>
      </c>
      <c r="AH14" s="126"/>
      <c r="AI14" s="131" t="s">
        <v>63</v>
      </c>
    </row>
    <row r="15" spans="1:35" ht="13.5">
      <c r="A15" s="102" t="s">
        <v>64</v>
      </c>
      <c r="C15" s="139">
        <v>0.8415208747021163</v>
      </c>
      <c r="D15" s="126"/>
      <c r="E15" s="139">
        <v>1.0148521103194863</v>
      </c>
      <c r="F15" s="126"/>
      <c r="G15" s="139">
        <v>0.7938874530558762</v>
      </c>
      <c r="H15" s="126"/>
      <c r="I15" s="139">
        <v>0.7450829769989217</v>
      </c>
      <c r="J15" s="126"/>
      <c r="K15" s="139">
        <v>0.6620152962410942</v>
      </c>
      <c r="L15" s="126"/>
      <c r="M15" s="139">
        <v>0.6131889956470401</v>
      </c>
      <c r="N15" s="126"/>
      <c r="O15" s="139">
        <v>0.7548220123987148</v>
      </c>
      <c r="P15" s="126"/>
      <c r="Q15" s="139">
        <v>0.49776157639025215</v>
      </c>
      <c r="R15" s="126"/>
      <c r="S15" s="139">
        <v>0.5084671464025841</v>
      </c>
      <c r="T15" s="126"/>
      <c r="U15" s="139">
        <v>0.5621640658535507</v>
      </c>
      <c r="V15" s="126"/>
      <c r="W15" s="139">
        <v>0.49663914377596263</v>
      </c>
      <c r="X15" s="126"/>
      <c r="Y15" s="139">
        <v>0.8321233711423878</v>
      </c>
      <c r="Z15" s="126"/>
      <c r="AA15" s="139">
        <v>0.5590534932045618</v>
      </c>
      <c r="AB15" s="126"/>
      <c r="AC15" s="139">
        <v>0.6319576417599725</v>
      </c>
      <c r="AD15" s="126"/>
      <c r="AE15" s="139">
        <v>0.7323636001375874</v>
      </c>
      <c r="AF15" s="126"/>
      <c r="AG15" s="139">
        <v>0.852642911466543</v>
      </c>
      <c r="AH15" s="126"/>
      <c r="AI15" s="131" t="s">
        <v>64</v>
      </c>
    </row>
    <row r="16" spans="3:34" ht="7.5" customHeight="1" thickBot="1"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</row>
    <row r="17" spans="1:35" ht="13.5">
      <c r="A17" s="120" t="s">
        <v>47</v>
      </c>
      <c r="B17" s="124"/>
      <c r="C17" s="140">
        <v>42.83166337791484</v>
      </c>
      <c r="D17" s="123"/>
      <c r="E17" s="140">
        <v>43.329586817495574</v>
      </c>
      <c r="F17" s="123"/>
      <c r="G17" s="140">
        <v>43.95691661693606</v>
      </c>
      <c r="H17" s="123"/>
      <c r="I17" s="140">
        <v>37.851945839974604</v>
      </c>
      <c r="J17" s="123"/>
      <c r="K17" s="140">
        <v>36.961805121739836</v>
      </c>
      <c r="L17" s="123"/>
      <c r="M17" s="140">
        <v>36.60134034591109</v>
      </c>
      <c r="N17" s="123"/>
      <c r="O17" s="140">
        <v>32.91494607611001</v>
      </c>
      <c r="P17" s="123"/>
      <c r="Q17" s="140">
        <v>33.56200728034797</v>
      </c>
      <c r="R17" s="123"/>
      <c r="S17" s="140">
        <v>33.63037249870706</v>
      </c>
      <c r="T17" s="123"/>
      <c r="U17" s="140">
        <v>32.882917713078946</v>
      </c>
      <c r="V17" s="123"/>
      <c r="W17" s="140">
        <v>33.23261404496516</v>
      </c>
      <c r="X17" s="123"/>
      <c r="Y17" s="140">
        <f>'SUBSECTORES GASTO'!Y17*100/'SUBSECTORES GASTO'!$Y$55</f>
        <v>33.326743070738566</v>
      </c>
      <c r="Z17" s="123"/>
      <c r="AA17" s="140">
        <f>'SUBSECTORES GASTO'!AA17*100/'SUBSECTORES GASTO'!$AA$55</f>
        <v>33.659061107085066</v>
      </c>
      <c r="AB17" s="123"/>
      <c r="AC17" s="140">
        <f>'SUBSECTORES GASTO'!AC17*100/'SUBSECTORES GASTO'!$AC$55</f>
        <v>33.67318809356359</v>
      </c>
      <c r="AD17" s="123"/>
      <c r="AE17" s="140">
        <f>'SUBSECTORES GASTO'!AE17*100/'SUBSECTORES GASTO'!$AE$55</f>
        <v>3.5049983074830773</v>
      </c>
      <c r="AF17" s="123"/>
      <c r="AG17" s="140">
        <v>3.280890827967363</v>
      </c>
      <c r="AH17" s="123"/>
      <c r="AI17" s="121" t="s">
        <v>47</v>
      </c>
    </row>
    <row r="18" spans="1:35" ht="13.5">
      <c r="A18" s="102" t="s">
        <v>65</v>
      </c>
      <c r="C18" s="139">
        <v>40.28482885527316</v>
      </c>
      <c r="D18" s="126"/>
      <c r="E18" s="139">
        <v>40.654802615240264</v>
      </c>
      <c r="F18" s="126"/>
      <c r="G18" s="139">
        <v>41.29424931797114</v>
      </c>
      <c r="H18" s="126"/>
      <c r="I18" s="139">
        <v>35.023109971886946</v>
      </c>
      <c r="J18" s="126"/>
      <c r="K18" s="139">
        <v>34.19993642475472</v>
      </c>
      <c r="L18" s="126"/>
      <c r="M18" s="139">
        <v>33.90311666565222</v>
      </c>
      <c r="N18" s="126"/>
      <c r="O18" s="139">
        <v>30.355866699936364</v>
      </c>
      <c r="P18" s="126"/>
      <c r="Q18" s="139">
        <v>30.995428994686968</v>
      </c>
      <c r="R18" s="126"/>
      <c r="S18" s="139">
        <v>31.11890071376668</v>
      </c>
      <c r="T18" s="126"/>
      <c r="U18" s="139">
        <v>30.261506530283018</v>
      </c>
      <c r="V18" s="126"/>
      <c r="W18" s="139">
        <v>30.40289791487497</v>
      </c>
      <c r="X18" s="126"/>
      <c r="Y18" s="139">
        <v>30.32739432495867</v>
      </c>
      <c r="Z18" s="126"/>
      <c r="AA18" s="139">
        <v>30.561863681958442</v>
      </c>
      <c r="AB18" s="126"/>
      <c r="AC18" s="139">
        <v>30.29088914325828</v>
      </c>
      <c r="AD18" s="126"/>
      <c r="AE18" s="130" t="s">
        <v>60</v>
      </c>
      <c r="AF18" s="126"/>
      <c r="AG18" s="130" t="s">
        <v>60</v>
      </c>
      <c r="AH18" s="126"/>
      <c r="AI18" s="131" t="s">
        <v>65</v>
      </c>
    </row>
    <row r="19" spans="1:35" ht="13.5">
      <c r="A19" s="102" t="s">
        <v>100</v>
      </c>
      <c r="C19" s="130" t="s">
        <v>60</v>
      </c>
      <c r="D19" s="126"/>
      <c r="E19" s="130" t="s">
        <v>60</v>
      </c>
      <c r="F19" s="126"/>
      <c r="G19" s="130" t="s">
        <v>60</v>
      </c>
      <c r="H19" s="126"/>
      <c r="I19" s="130" t="s">
        <v>60</v>
      </c>
      <c r="J19" s="126"/>
      <c r="K19" s="130" t="s">
        <v>60</v>
      </c>
      <c r="L19" s="126"/>
      <c r="M19" s="130" t="s">
        <v>60</v>
      </c>
      <c r="N19" s="126"/>
      <c r="O19" s="130" t="s">
        <v>60</v>
      </c>
      <c r="P19" s="126"/>
      <c r="Q19" s="130" t="s">
        <v>60</v>
      </c>
      <c r="R19" s="126"/>
      <c r="S19" s="130" t="s">
        <v>60</v>
      </c>
      <c r="T19" s="126"/>
      <c r="U19" s="130" t="s">
        <v>60</v>
      </c>
      <c r="V19" s="126"/>
      <c r="W19" s="130" t="s">
        <v>60</v>
      </c>
      <c r="X19" s="126"/>
      <c r="Y19" s="130" t="s">
        <v>60</v>
      </c>
      <c r="Z19" s="126"/>
      <c r="AA19" s="130" t="s">
        <v>60</v>
      </c>
      <c r="AB19" s="126"/>
      <c r="AC19" s="130" t="s">
        <v>60</v>
      </c>
      <c r="AD19" s="126"/>
      <c r="AE19" s="139">
        <v>0.5632925564774766</v>
      </c>
      <c r="AF19" s="126"/>
      <c r="AG19" s="139">
        <v>0.4518296476212146</v>
      </c>
      <c r="AH19" s="126"/>
      <c r="AI19" s="131" t="s">
        <v>100</v>
      </c>
    </row>
    <row r="20" spans="1:35" ht="13.5">
      <c r="A20" s="102" t="s">
        <v>66</v>
      </c>
      <c r="C20" s="139">
        <v>0.374885733226303</v>
      </c>
      <c r="D20" s="126"/>
      <c r="E20" s="139">
        <v>0.3705920907751695</v>
      </c>
      <c r="F20" s="126"/>
      <c r="G20" s="139">
        <v>0.35353457942387856</v>
      </c>
      <c r="H20" s="126"/>
      <c r="I20" s="139">
        <v>0.3371845125124348</v>
      </c>
      <c r="J20" s="126"/>
      <c r="K20" s="139">
        <v>0.32529492852479336</v>
      </c>
      <c r="L20" s="126"/>
      <c r="M20" s="139">
        <v>0.32572594029727514</v>
      </c>
      <c r="N20" s="126"/>
      <c r="O20" s="139">
        <v>0.3076810290159411</v>
      </c>
      <c r="P20" s="126"/>
      <c r="Q20" s="139">
        <v>0.29679569635705977</v>
      </c>
      <c r="R20" s="126"/>
      <c r="S20" s="139">
        <v>0.1910886255924779</v>
      </c>
      <c r="T20" s="126"/>
      <c r="U20" s="139">
        <v>0.12284460739415667</v>
      </c>
      <c r="V20" s="126"/>
      <c r="W20" s="139">
        <v>0.10800474464866089</v>
      </c>
      <c r="X20" s="126"/>
      <c r="Y20" s="139">
        <v>0.10505879684431636</v>
      </c>
      <c r="Z20" s="126"/>
      <c r="AA20" s="139">
        <v>0.10296677258363114</v>
      </c>
      <c r="AB20" s="126"/>
      <c r="AC20" s="139">
        <v>0.10327600672106783</v>
      </c>
      <c r="AD20" s="126"/>
      <c r="AE20" s="139">
        <v>0.1050413611826653</v>
      </c>
      <c r="AF20" s="126"/>
      <c r="AG20" s="139">
        <v>0.09580126272567845</v>
      </c>
      <c r="AH20" s="126"/>
      <c r="AI20" s="131" t="s">
        <v>66</v>
      </c>
    </row>
    <row r="21" spans="1:35" ht="13.5">
      <c r="A21" s="102" t="s">
        <v>67</v>
      </c>
      <c r="C21" s="139">
        <v>2.171948789415377</v>
      </c>
      <c r="D21" s="126"/>
      <c r="E21" s="139">
        <v>2.3041921114801323</v>
      </c>
      <c r="F21" s="126"/>
      <c r="G21" s="139">
        <v>2.3091327195410276</v>
      </c>
      <c r="H21" s="126"/>
      <c r="I21" s="139">
        <v>2.4916513555752267</v>
      </c>
      <c r="J21" s="126"/>
      <c r="K21" s="139">
        <v>2.4365737684603204</v>
      </c>
      <c r="L21" s="126"/>
      <c r="M21" s="139">
        <v>2.3724977399615956</v>
      </c>
      <c r="N21" s="126"/>
      <c r="O21" s="139">
        <v>2.251398347157711</v>
      </c>
      <c r="P21" s="126"/>
      <c r="Q21" s="139">
        <v>2.269782589303946</v>
      </c>
      <c r="R21" s="126"/>
      <c r="S21" s="139">
        <v>2.320383159347907</v>
      </c>
      <c r="T21" s="126"/>
      <c r="U21" s="139">
        <v>2.415185202909255</v>
      </c>
      <c r="V21" s="126"/>
      <c r="W21" s="139">
        <v>2.4442918689400512</v>
      </c>
      <c r="X21" s="126"/>
      <c r="Y21" s="139">
        <v>2.590567758409972</v>
      </c>
      <c r="Z21" s="126"/>
      <c r="AA21" s="139">
        <v>2.6764753710901035</v>
      </c>
      <c r="AB21" s="126"/>
      <c r="AC21" s="139">
        <v>2.9191990471075746</v>
      </c>
      <c r="AD21" s="126"/>
      <c r="AE21" s="139">
        <v>2.8375351467371956</v>
      </c>
      <c r="AF21" s="126"/>
      <c r="AG21" s="139">
        <v>2.733259917620469</v>
      </c>
      <c r="AH21" s="126"/>
      <c r="AI21" s="131" t="s">
        <v>67</v>
      </c>
    </row>
    <row r="22" spans="1:35" ht="13.5">
      <c r="A22" s="102" t="s">
        <v>68</v>
      </c>
      <c r="C22" s="130" t="s">
        <v>60</v>
      </c>
      <c r="D22" s="126"/>
      <c r="E22" s="130" t="s">
        <v>60</v>
      </c>
      <c r="F22" s="126"/>
      <c r="G22" s="130" t="s">
        <v>60</v>
      </c>
      <c r="H22" s="126"/>
      <c r="I22" s="130" t="s">
        <v>60</v>
      </c>
      <c r="J22" s="126"/>
      <c r="K22" s="130" t="s">
        <v>60</v>
      </c>
      <c r="L22" s="126"/>
      <c r="M22" s="130" t="s">
        <v>60</v>
      </c>
      <c r="N22" s="126"/>
      <c r="O22" s="130" t="s">
        <v>60</v>
      </c>
      <c r="P22" s="126"/>
      <c r="Q22" s="130" t="s">
        <v>60</v>
      </c>
      <c r="R22" s="126"/>
      <c r="S22" s="130" t="s">
        <v>60</v>
      </c>
      <c r="T22" s="126"/>
      <c r="U22" s="139">
        <v>0.0833813724925263</v>
      </c>
      <c r="V22" s="126"/>
      <c r="W22" s="139">
        <v>0.27741951650148167</v>
      </c>
      <c r="X22" s="126"/>
      <c r="Y22" s="139">
        <v>0.3037221905256076</v>
      </c>
      <c r="Z22" s="126"/>
      <c r="AA22" s="139">
        <v>0.31775528145289306</v>
      </c>
      <c r="AB22" s="126"/>
      <c r="AC22" s="139">
        <v>0.3595052718344443</v>
      </c>
      <c r="AD22" s="126"/>
      <c r="AE22" s="130" t="s">
        <v>60</v>
      </c>
      <c r="AF22" s="126"/>
      <c r="AG22" s="130" t="s">
        <v>60</v>
      </c>
      <c r="AH22" s="126"/>
      <c r="AI22" s="131" t="s">
        <v>68</v>
      </c>
    </row>
    <row r="23" spans="3:34" ht="7.5" customHeight="1" thickBot="1">
      <c r="C23" s="139"/>
      <c r="D23" s="64"/>
      <c r="E23" s="139"/>
      <c r="F23" s="64"/>
      <c r="G23" s="139"/>
      <c r="H23" s="64"/>
      <c r="I23" s="139"/>
      <c r="J23" s="64"/>
      <c r="K23" s="139"/>
      <c r="L23" s="64"/>
      <c r="M23" s="139"/>
      <c r="N23" s="64"/>
      <c r="O23" s="139"/>
      <c r="P23" s="64"/>
      <c r="Q23" s="139"/>
      <c r="R23" s="64"/>
      <c r="S23" s="139"/>
      <c r="T23" s="64"/>
      <c r="U23" s="139"/>
      <c r="V23" s="64"/>
      <c r="W23" s="139"/>
      <c r="X23" s="64"/>
      <c r="Y23" s="139"/>
      <c r="Z23" s="64"/>
      <c r="AA23" s="139"/>
      <c r="AB23" s="64"/>
      <c r="AC23" s="139"/>
      <c r="AD23" s="64"/>
      <c r="AE23" s="139"/>
      <c r="AF23" s="64"/>
      <c r="AG23" s="139"/>
      <c r="AH23" s="64"/>
    </row>
    <row r="24" spans="1:35" ht="13.5">
      <c r="A24" s="120" t="s">
        <v>48</v>
      </c>
      <c r="B24" s="124"/>
      <c r="C24" s="140">
        <v>2.8481596560022897</v>
      </c>
      <c r="D24" s="123"/>
      <c r="E24" s="140">
        <v>2.9355114895144787</v>
      </c>
      <c r="F24" s="123"/>
      <c r="G24" s="140">
        <v>2.905525546594629</v>
      </c>
      <c r="H24" s="123"/>
      <c r="I24" s="140">
        <v>3.3762757519531634</v>
      </c>
      <c r="J24" s="123"/>
      <c r="K24" s="140">
        <v>3.647770615975385</v>
      </c>
      <c r="L24" s="123"/>
      <c r="M24" s="140">
        <v>3.6278187121467615</v>
      </c>
      <c r="N24" s="123"/>
      <c r="O24" s="140">
        <v>3.6956204939272013</v>
      </c>
      <c r="P24" s="123"/>
      <c r="Q24" s="140">
        <v>3.737032756539427</v>
      </c>
      <c r="R24" s="123"/>
      <c r="S24" s="140">
        <v>3.7540000767238753</v>
      </c>
      <c r="T24" s="123"/>
      <c r="U24" s="140">
        <v>4.008494548840983</v>
      </c>
      <c r="V24" s="123"/>
      <c r="W24" s="140">
        <v>3.91239850625543</v>
      </c>
      <c r="X24" s="123"/>
      <c r="Y24" s="140">
        <v>3.888372388519765</v>
      </c>
      <c r="Z24" s="123"/>
      <c r="AA24" s="140">
        <v>3.791362433213691</v>
      </c>
      <c r="AB24" s="123"/>
      <c r="AC24" s="140">
        <v>3.7240172159355747</v>
      </c>
      <c r="AD24" s="123"/>
      <c r="AE24" s="140">
        <v>3.7186815858631372</v>
      </c>
      <c r="AF24" s="123"/>
      <c r="AG24" s="140">
        <v>3.6685427988167683</v>
      </c>
      <c r="AH24" s="123"/>
      <c r="AI24" s="121" t="s">
        <v>48</v>
      </c>
    </row>
    <row r="25" spans="1:35" ht="13.5">
      <c r="A25" s="102" t="s">
        <v>69</v>
      </c>
      <c r="C25" s="139">
        <v>0.8982470476241138</v>
      </c>
      <c r="D25" s="126"/>
      <c r="E25" s="139">
        <v>0.968572209523158</v>
      </c>
      <c r="F25" s="126"/>
      <c r="G25" s="139">
        <v>0.9425216399541143</v>
      </c>
      <c r="H25" s="126"/>
      <c r="I25" s="139">
        <v>1.0448382128689933</v>
      </c>
      <c r="J25" s="126"/>
      <c r="K25" s="139">
        <v>1.0829789013947717</v>
      </c>
      <c r="L25" s="126"/>
      <c r="M25" s="139">
        <v>1.0765759220122606</v>
      </c>
      <c r="N25" s="126"/>
      <c r="O25" s="139">
        <v>1.127834220523446</v>
      </c>
      <c r="P25" s="126"/>
      <c r="Q25" s="139">
        <v>1.0890050496290935</v>
      </c>
      <c r="R25" s="126"/>
      <c r="S25" s="139">
        <v>1.0983090519615024</v>
      </c>
      <c r="T25" s="126"/>
      <c r="U25" s="139">
        <v>1.3052192091941799</v>
      </c>
      <c r="V25" s="126"/>
      <c r="W25" s="139">
        <v>1.2021125620470308</v>
      </c>
      <c r="X25" s="126"/>
      <c r="Y25" s="139">
        <v>1.2061931009501026</v>
      </c>
      <c r="Z25" s="126"/>
      <c r="AA25" s="139">
        <v>1.1982608865331663</v>
      </c>
      <c r="AB25" s="126"/>
      <c r="AC25" s="139">
        <v>1.1744969854469478</v>
      </c>
      <c r="AD25" s="126"/>
      <c r="AE25" s="139">
        <v>1.1808696616640229</v>
      </c>
      <c r="AF25" s="126"/>
      <c r="AG25" s="139">
        <v>1.1823519737493235</v>
      </c>
      <c r="AH25" s="126"/>
      <c r="AI25" s="131" t="s">
        <v>69</v>
      </c>
    </row>
    <row r="26" spans="1:35" ht="13.5">
      <c r="A26" s="102" t="s">
        <v>70</v>
      </c>
      <c r="C26" s="139">
        <v>1.8763768440046422</v>
      </c>
      <c r="D26" s="126"/>
      <c r="E26" s="139">
        <v>1.8763803011774525</v>
      </c>
      <c r="F26" s="126"/>
      <c r="G26" s="139">
        <v>1.855565447818285</v>
      </c>
      <c r="H26" s="126"/>
      <c r="I26" s="139">
        <v>2.203735019865156</v>
      </c>
      <c r="J26" s="126"/>
      <c r="K26" s="139">
        <v>2.3779313327929827</v>
      </c>
      <c r="L26" s="126"/>
      <c r="M26" s="139">
        <v>2.406034676720896</v>
      </c>
      <c r="N26" s="126"/>
      <c r="O26" s="139">
        <v>2.4379804279186374</v>
      </c>
      <c r="P26" s="126"/>
      <c r="Q26" s="139">
        <v>2.517690961440974</v>
      </c>
      <c r="R26" s="126"/>
      <c r="S26" s="139">
        <v>2.5217977603076314</v>
      </c>
      <c r="T26" s="126"/>
      <c r="U26" s="139">
        <v>2.5689582708866</v>
      </c>
      <c r="V26" s="126"/>
      <c r="W26" s="139">
        <v>2.575648545679467</v>
      </c>
      <c r="X26" s="126"/>
      <c r="Y26" s="139">
        <v>2.5454121154280993</v>
      </c>
      <c r="Z26" s="126"/>
      <c r="AA26" s="139">
        <v>2.4598319594389433</v>
      </c>
      <c r="AB26" s="126"/>
      <c r="AC26" s="139">
        <v>2.4174841188723732</v>
      </c>
      <c r="AD26" s="126"/>
      <c r="AE26" s="139">
        <v>2.4067647494691125</v>
      </c>
      <c r="AF26" s="126"/>
      <c r="AG26" s="139">
        <v>2.355566686864818</v>
      </c>
      <c r="AH26" s="126"/>
      <c r="AI26" s="131" t="s">
        <v>70</v>
      </c>
    </row>
    <row r="27" spans="1:35" ht="13.5">
      <c r="A27" s="102" t="s">
        <v>71</v>
      </c>
      <c r="C27" s="139">
        <v>0.06099055305424566</v>
      </c>
      <c r="D27" s="126"/>
      <c r="E27" s="139">
        <v>0.07646622706761774</v>
      </c>
      <c r="F27" s="126"/>
      <c r="G27" s="139">
        <v>0.09231504931521513</v>
      </c>
      <c r="H27" s="126"/>
      <c r="I27" s="139">
        <v>0.11122159077697517</v>
      </c>
      <c r="J27" s="126"/>
      <c r="K27" s="139">
        <v>0.16676627870719973</v>
      </c>
      <c r="L27" s="126"/>
      <c r="M27" s="139">
        <v>0.14266721248754316</v>
      </c>
      <c r="N27" s="126"/>
      <c r="O27" s="139">
        <v>0.12980584548511828</v>
      </c>
      <c r="P27" s="126"/>
      <c r="Q27" s="139">
        <v>0.13033674546935947</v>
      </c>
      <c r="R27" s="126"/>
      <c r="S27" s="139">
        <v>0.1338932644547418</v>
      </c>
      <c r="T27" s="126"/>
      <c r="U27" s="139">
        <v>0.13431706876020286</v>
      </c>
      <c r="V27" s="126"/>
      <c r="W27" s="139">
        <v>0.13463739852893292</v>
      </c>
      <c r="X27" s="126"/>
      <c r="Y27" s="139">
        <v>0.13676717214156187</v>
      </c>
      <c r="Z27" s="126"/>
      <c r="AA27" s="139">
        <v>0.13326958724158208</v>
      </c>
      <c r="AB27" s="126"/>
      <c r="AC27" s="139">
        <v>0.13203611161625384</v>
      </c>
      <c r="AD27" s="126"/>
      <c r="AE27" s="139">
        <v>0.131047174730002</v>
      </c>
      <c r="AF27" s="126"/>
      <c r="AG27" s="139">
        <v>0.13062413820262578</v>
      </c>
      <c r="AH27" s="126"/>
      <c r="AI27" s="131" t="s">
        <v>71</v>
      </c>
    </row>
    <row r="28" spans="1:35" ht="13.5">
      <c r="A28" s="102" t="s">
        <v>72</v>
      </c>
      <c r="C28" s="139">
        <v>0.01254521131928793</v>
      </c>
      <c r="D28" s="126"/>
      <c r="E28" s="139">
        <v>0.014092751746250371</v>
      </c>
      <c r="F28" s="126"/>
      <c r="G28" s="139">
        <v>0.015123409507014617</v>
      </c>
      <c r="H28" s="126"/>
      <c r="I28" s="139">
        <v>0.016480928442038793</v>
      </c>
      <c r="J28" s="126"/>
      <c r="K28" s="139">
        <v>0.020094103080431146</v>
      </c>
      <c r="L28" s="126"/>
      <c r="M28" s="130" t="s">
        <v>60</v>
      </c>
      <c r="N28" s="126"/>
      <c r="O28" s="130" t="s">
        <v>60</v>
      </c>
      <c r="P28" s="126"/>
      <c r="Q28" s="130" t="s">
        <v>60</v>
      </c>
      <c r="R28" s="126"/>
      <c r="S28" s="130" t="s">
        <v>60</v>
      </c>
      <c r="T28" s="126"/>
      <c r="U28" s="130" t="s">
        <v>60</v>
      </c>
      <c r="V28" s="126"/>
      <c r="W28" s="130" t="s">
        <v>60</v>
      </c>
      <c r="X28" s="126"/>
      <c r="Y28" s="130" t="s">
        <v>60</v>
      </c>
      <c r="Z28" s="126"/>
      <c r="AA28" s="130" t="s">
        <v>60</v>
      </c>
      <c r="AB28" s="126"/>
      <c r="AC28" s="130" t="s">
        <v>60</v>
      </c>
      <c r="AD28" s="126"/>
      <c r="AE28" s="130" t="s">
        <v>60</v>
      </c>
      <c r="AF28" s="126"/>
      <c r="AG28" s="130" t="s">
        <v>60</v>
      </c>
      <c r="AH28" s="126"/>
      <c r="AI28" s="131" t="s">
        <v>72</v>
      </c>
    </row>
    <row r="29" spans="3:34" ht="7.5" customHeight="1" thickBo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162"/>
      <c r="AB29" s="162"/>
      <c r="AC29" s="162"/>
      <c r="AD29" s="162"/>
      <c r="AE29" s="162"/>
      <c r="AF29" s="162"/>
      <c r="AG29" s="162"/>
      <c r="AH29" s="162"/>
    </row>
    <row r="30" spans="1:35" ht="13.5">
      <c r="A30" s="120" t="s">
        <v>49</v>
      </c>
      <c r="B30" s="124"/>
      <c r="C30" s="140">
        <v>42.884767715156194</v>
      </c>
      <c r="D30" s="123"/>
      <c r="E30" s="140">
        <v>42.33226235937589</v>
      </c>
      <c r="F30" s="123"/>
      <c r="G30" s="140">
        <v>42.72046852130141</v>
      </c>
      <c r="H30" s="123"/>
      <c r="I30" s="140">
        <v>49.146983733512194</v>
      </c>
      <c r="J30" s="123"/>
      <c r="K30" s="140">
        <v>50.31973266955715</v>
      </c>
      <c r="L30" s="123"/>
      <c r="M30" s="140">
        <v>50.820218908072505</v>
      </c>
      <c r="N30" s="123"/>
      <c r="O30" s="140">
        <v>54.770624558916865</v>
      </c>
      <c r="P30" s="123"/>
      <c r="Q30" s="140">
        <v>54.53450609281655</v>
      </c>
      <c r="R30" s="123"/>
      <c r="S30" s="140">
        <v>54.66087560616788</v>
      </c>
      <c r="T30" s="123"/>
      <c r="U30" s="140">
        <v>54.97163114296878</v>
      </c>
      <c r="V30" s="123"/>
      <c r="W30" s="140">
        <v>54.76879653550213</v>
      </c>
      <c r="X30" s="123"/>
      <c r="Y30" s="140">
        <v>54.593804841877855</v>
      </c>
      <c r="Z30" s="123"/>
      <c r="AA30" s="140">
        <v>55.17537699127238</v>
      </c>
      <c r="AB30" s="123"/>
      <c r="AC30" s="140">
        <v>54.854933864077026</v>
      </c>
      <c r="AD30" s="123"/>
      <c r="AE30" s="140">
        <v>89.43228922427863</v>
      </c>
      <c r="AF30" s="123"/>
      <c r="AG30" s="140">
        <v>89.41346203362377</v>
      </c>
      <c r="AH30" s="123"/>
      <c r="AI30" s="121" t="s">
        <v>49</v>
      </c>
    </row>
    <row r="31" spans="1:35" ht="13.5">
      <c r="A31" s="102" t="s">
        <v>73</v>
      </c>
      <c r="C31" s="139">
        <v>15.36075953810527</v>
      </c>
      <c r="D31" s="126"/>
      <c r="E31" s="139">
        <v>15.377765191461103</v>
      </c>
      <c r="F31" s="126"/>
      <c r="G31" s="139">
        <v>16.07066886057756</v>
      </c>
      <c r="H31" s="126"/>
      <c r="I31" s="139">
        <v>15.381579551891807</v>
      </c>
      <c r="J31" s="126"/>
      <c r="K31" s="139">
        <v>16.004802080706266</v>
      </c>
      <c r="L31" s="126"/>
      <c r="M31" s="139">
        <v>15.674051190687248</v>
      </c>
      <c r="N31" s="126"/>
      <c r="O31" s="139">
        <v>16.364425964115668</v>
      </c>
      <c r="P31" s="126"/>
      <c r="Q31" s="139">
        <v>15.825602939453745</v>
      </c>
      <c r="R31" s="126"/>
      <c r="S31" s="139">
        <v>15.757773304894593</v>
      </c>
      <c r="T31" s="126"/>
      <c r="U31" s="139">
        <v>16.236467397724507</v>
      </c>
      <c r="V31" s="126"/>
      <c r="W31" s="139">
        <v>15.715464595641308</v>
      </c>
      <c r="X31" s="126"/>
      <c r="Y31" s="139">
        <v>15.484437140584141</v>
      </c>
      <c r="Z31" s="126"/>
      <c r="AA31" s="139">
        <v>15.456748704852386</v>
      </c>
      <c r="AB31" s="126"/>
      <c r="AC31" s="139">
        <v>15.194970045998886</v>
      </c>
      <c r="AD31" s="126"/>
      <c r="AE31" s="159">
        <v>15.275836356917209</v>
      </c>
      <c r="AF31" s="126"/>
      <c r="AG31" s="159">
        <v>15.092155584457181</v>
      </c>
      <c r="AH31" s="126"/>
      <c r="AI31" s="131" t="s">
        <v>73</v>
      </c>
    </row>
    <row r="32" spans="1:35" ht="13.5">
      <c r="A32" s="102" t="s">
        <v>74</v>
      </c>
      <c r="C32" s="139">
        <v>0.11666687778521279</v>
      </c>
      <c r="D32" s="126"/>
      <c r="E32" s="139">
        <v>0.090130868157413</v>
      </c>
      <c r="F32" s="126"/>
      <c r="G32" s="139">
        <v>0.10064845405191294</v>
      </c>
      <c r="H32" s="126"/>
      <c r="I32" s="139">
        <v>0.11515755536717899</v>
      </c>
      <c r="J32" s="126"/>
      <c r="K32" s="139">
        <v>0.11524759110110999</v>
      </c>
      <c r="L32" s="126"/>
      <c r="M32" s="139">
        <v>0.0956768189655541</v>
      </c>
      <c r="N32" s="126"/>
      <c r="O32" s="139">
        <v>3.1318846858735543</v>
      </c>
      <c r="P32" s="126"/>
      <c r="Q32" s="139">
        <v>3.41796308009366</v>
      </c>
      <c r="R32" s="126"/>
      <c r="S32" s="139">
        <v>3.4560651916624803</v>
      </c>
      <c r="T32" s="126"/>
      <c r="U32" s="139">
        <v>3.3599879901831344</v>
      </c>
      <c r="V32" s="126"/>
      <c r="W32" s="139">
        <v>3.6531219808195123</v>
      </c>
      <c r="X32" s="126"/>
      <c r="Y32" s="139">
        <v>3.4785928573057077</v>
      </c>
      <c r="Z32" s="126"/>
      <c r="AA32" s="139">
        <v>4.1280412403973745</v>
      </c>
      <c r="AB32" s="126"/>
      <c r="AC32" s="139">
        <v>4.015465731366563</v>
      </c>
      <c r="AD32" s="126"/>
      <c r="AE32" s="159">
        <v>4.191625728989635</v>
      </c>
      <c r="AF32" s="126"/>
      <c r="AG32" s="159">
        <v>4.020955908684186</v>
      </c>
      <c r="AH32" s="126"/>
      <c r="AI32" s="131" t="s">
        <v>74</v>
      </c>
    </row>
    <row r="33" spans="1:35" ht="13.5">
      <c r="A33" s="102" t="s">
        <v>75</v>
      </c>
      <c r="C33" s="139">
        <v>13.795907048804992</v>
      </c>
      <c r="D33" s="126"/>
      <c r="E33" s="139">
        <v>12.700284866797086</v>
      </c>
      <c r="F33" s="126"/>
      <c r="G33" s="139">
        <v>12.06947458586031</v>
      </c>
      <c r="H33" s="126"/>
      <c r="I33" s="139">
        <v>13.510188183783436</v>
      </c>
      <c r="J33" s="126"/>
      <c r="K33" s="139">
        <v>13.922054359505312</v>
      </c>
      <c r="L33" s="126"/>
      <c r="M33" s="139">
        <v>14.272916849450521</v>
      </c>
      <c r="N33" s="126"/>
      <c r="O33" s="139">
        <v>14.487696223734517</v>
      </c>
      <c r="P33" s="126"/>
      <c r="Q33" s="139">
        <v>13.992643299134562</v>
      </c>
      <c r="R33" s="126"/>
      <c r="S33" s="139">
        <v>14.01743806938321</v>
      </c>
      <c r="T33" s="126"/>
      <c r="U33" s="139">
        <v>14.120264744531783</v>
      </c>
      <c r="V33" s="126"/>
      <c r="W33" s="139">
        <v>13.841809004501949</v>
      </c>
      <c r="X33" s="126"/>
      <c r="Y33" s="139">
        <v>13.962646820960904</v>
      </c>
      <c r="Z33" s="126"/>
      <c r="AA33" s="139">
        <v>14.056833333881128</v>
      </c>
      <c r="AB33" s="126"/>
      <c r="AC33" s="139">
        <v>14.291109787018474</v>
      </c>
      <c r="AD33" s="126"/>
      <c r="AE33" s="159">
        <v>13.91608837868928</v>
      </c>
      <c r="AF33" s="126"/>
      <c r="AG33" s="159">
        <v>14.185922098964328</v>
      </c>
      <c r="AH33" s="126"/>
      <c r="AI33" s="131" t="s">
        <v>75</v>
      </c>
    </row>
    <row r="34" spans="1:35" ht="13.5">
      <c r="A34" s="102" t="s">
        <v>76</v>
      </c>
      <c r="C34" s="139">
        <v>0.3115752193381049</v>
      </c>
      <c r="D34" s="126"/>
      <c r="E34" s="139">
        <v>0.45615454171134856</v>
      </c>
      <c r="F34" s="126"/>
      <c r="G34" s="139">
        <v>0.8153151916336282</v>
      </c>
      <c r="H34" s="126"/>
      <c r="I34" s="139">
        <v>4.953623177382087</v>
      </c>
      <c r="J34" s="126"/>
      <c r="K34" s="139">
        <v>5.356976723112787</v>
      </c>
      <c r="L34" s="126"/>
      <c r="M34" s="139">
        <v>5.477218548516239</v>
      </c>
      <c r="N34" s="126"/>
      <c r="O34" s="139">
        <v>5.663327870959746</v>
      </c>
      <c r="P34" s="126"/>
      <c r="Q34" s="139">
        <v>6.014909517165932</v>
      </c>
      <c r="R34" s="126"/>
      <c r="S34" s="139">
        <v>6.189151007595299</v>
      </c>
      <c r="T34" s="126"/>
      <c r="U34" s="139">
        <v>6.20713374968672</v>
      </c>
      <c r="V34" s="126"/>
      <c r="W34" s="139">
        <v>6.221094972370497</v>
      </c>
      <c r="X34" s="126"/>
      <c r="Y34" s="139">
        <v>6.21316142919267</v>
      </c>
      <c r="Z34" s="126"/>
      <c r="AA34" s="139">
        <v>6.207924763120057</v>
      </c>
      <c r="AB34" s="126"/>
      <c r="AC34" s="139">
        <v>6.2151519367437675</v>
      </c>
      <c r="AD34" s="126"/>
      <c r="AE34" s="159">
        <v>6.339941154158355</v>
      </c>
      <c r="AF34" s="126"/>
      <c r="AG34" s="159">
        <v>5.872635828720886</v>
      </c>
      <c r="AH34" s="126"/>
      <c r="AI34" s="131" t="s">
        <v>76</v>
      </c>
    </row>
    <row r="35" spans="1:35" ht="13.5">
      <c r="A35" s="102" t="s">
        <v>77</v>
      </c>
      <c r="C35" s="139">
        <v>0.6106877976072922</v>
      </c>
      <c r="D35" s="126"/>
      <c r="E35" s="139">
        <v>0.5781609471255947</v>
      </c>
      <c r="F35" s="126"/>
      <c r="G35" s="139">
        <v>0.5818629749710231</v>
      </c>
      <c r="H35" s="126"/>
      <c r="I35" s="139">
        <v>1.4194711342972488</v>
      </c>
      <c r="J35" s="126"/>
      <c r="K35" s="139">
        <v>1.414173374487896</v>
      </c>
      <c r="L35" s="126"/>
      <c r="M35" s="139">
        <v>1.468766633185288</v>
      </c>
      <c r="N35" s="126"/>
      <c r="O35" s="139">
        <v>1.443639108446867</v>
      </c>
      <c r="P35" s="126"/>
      <c r="Q35" s="139">
        <v>1.435612304242704</v>
      </c>
      <c r="R35" s="126"/>
      <c r="S35" s="139">
        <v>1.4350909368962488</v>
      </c>
      <c r="T35" s="126"/>
      <c r="U35" s="139">
        <v>1.4733641439203051</v>
      </c>
      <c r="V35" s="126"/>
      <c r="W35" s="139">
        <v>1.48751099311655</v>
      </c>
      <c r="X35" s="126"/>
      <c r="Y35" s="139">
        <v>1.486542755041821</v>
      </c>
      <c r="Z35" s="126"/>
      <c r="AA35" s="139">
        <v>1.500529423256827</v>
      </c>
      <c r="AB35" s="126"/>
      <c r="AC35" s="139">
        <v>1.4673057808316825</v>
      </c>
      <c r="AD35" s="126"/>
      <c r="AE35" s="159">
        <v>1.4734884949699942</v>
      </c>
      <c r="AF35" s="126"/>
      <c r="AG35" s="159">
        <v>1.4785777283759785</v>
      </c>
      <c r="AH35" s="126"/>
      <c r="AI35" s="131" t="s">
        <v>77</v>
      </c>
    </row>
    <row r="36" spans="1:35" ht="13.5">
      <c r="A36" s="102" t="s">
        <v>78</v>
      </c>
      <c r="C36" s="139">
        <v>7.412591457915823</v>
      </c>
      <c r="D36" s="126"/>
      <c r="E36" s="139">
        <v>7.788672135315938</v>
      </c>
      <c r="F36" s="126"/>
      <c r="G36" s="139">
        <v>7.910435175761899</v>
      </c>
      <c r="H36" s="126"/>
      <c r="I36" s="139">
        <v>8.422837391202613</v>
      </c>
      <c r="J36" s="126"/>
      <c r="K36" s="139">
        <v>8.297842098098974</v>
      </c>
      <c r="L36" s="126"/>
      <c r="M36" s="139">
        <v>8.5109367858441</v>
      </c>
      <c r="N36" s="126"/>
      <c r="O36" s="139">
        <v>8.454663130886361</v>
      </c>
      <c r="P36" s="126"/>
      <c r="Q36" s="139">
        <v>8.531595637686557</v>
      </c>
      <c r="R36" s="126"/>
      <c r="S36" s="139">
        <v>8.462384923091015</v>
      </c>
      <c r="T36" s="126"/>
      <c r="U36" s="139">
        <v>8.266174113552406</v>
      </c>
      <c r="V36" s="126"/>
      <c r="W36" s="139">
        <v>8.441196115253678</v>
      </c>
      <c r="X36" s="126"/>
      <c r="Y36" s="139">
        <v>8.592185149875867</v>
      </c>
      <c r="Z36" s="126"/>
      <c r="AA36" s="139">
        <v>8.488337692260538</v>
      </c>
      <c r="AB36" s="126"/>
      <c r="AC36" s="139">
        <v>8.37000956502453</v>
      </c>
      <c r="AD36" s="126"/>
      <c r="AE36" s="159">
        <v>8.595068941012796</v>
      </c>
      <c r="AF36" s="126"/>
      <c r="AG36" s="159">
        <v>8.81256185672979</v>
      </c>
      <c r="AH36" s="126"/>
      <c r="AI36" s="131" t="s">
        <v>78</v>
      </c>
    </row>
    <row r="37" spans="1:35" ht="13.5">
      <c r="A37" s="102" t="s">
        <v>79</v>
      </c>
      <c r="C37" s="139">
        <v>5.276579775599498</v>
      </c>
      <c r="D37" s="126"/>
      <c r="E37" s="139">
        <v>5.341093808807401</v>
      </c>
      <c r="F37" s="126"/>
      <c r="G37" s="139">
        <v>5.172063278445084</v>
      </c>
      <c r="H37" s="126"/>
      <c r="I37" s="139">
        <v>5.344126739587823</v>
      </c>
      <c r="J37" s="126"/>
      <c r="K37" s="139">
        <v>5.2086364425448</v>
      </c>
      <c r="L37" s="126"/>
      <c r="M37" s="139">
        <v>5.320652081423551</v>
      </c>
      <c r="N37" s="126"/>
      <c r="O37" s="139">
        <v>5.224987574900155</v>
      </c>
      <c r="P37" s="126"/>
      <c r="Q37" s="139">
        <v>5.316179315039385</v>
      </c>
      <c r="R37" s="126"/>
      <c r="S37" s="139">
        <v>5.342972172645025</v>
      </c>
      <c r="T37" s="126"/>
      <c r="U37" s="139">
        <v>5.308239003369937</v>
      </c>
      <c r="V37" s="126"/>
      <c r="W37" s="139">
        <v>5.4085988737986455</v>
      </c>
      <c r="X37" s="126"/>
      <c r="Y37" s="139">
        <v>5.3762386889167395</v>
      </c>
      <c r="Z37" s="126"/>
      <c r="AA37" s="139">
        <v>5.336961833504065</v>
      </c>
      <c r="AB37" s="126"/>
      <c r="AC37" s="139">
        <v>5.300921017093109</v>
      </c>
      <c r="AD37" s="126"/>
      <c r="AE37" s="159">
        <v>5.289158146655859</v>
      </c>
      <c r="AF37" s="126"/>
      <c r="AG37" s="159">
        <v>5.235402405364319</v>
      </c>
      <c r="AH37" s="126"/>
      <c r="AI37" s="131" t="s">
        <v>79</v>
      </c>
    </row>
    <row r="38" spans="3:34" ht="7.5" customHeight="1" thickBot="1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139"/>
      <c r="X38" s="64"/>
      <c r="Y38" s="139"/>
      <c r="Z38" s="64"/>
      <c r="AA38" s="139"/>
      <c r="AB38" s="64"/>
      <c r="AC38" s="139"/>
      <c r="AD38" s="64"/>
      <c r="AE38" s="159"/>
      <c r="AF38" s="64"/>
      <c r="AG38" s="159"/>
      <c r="AH38" s="64"/>
    </row>
    <row r="39" spans="1:35" ht="13.5">
      <c r="A39" s="120"/>
      <c r="B39" s="124"/>
      <c r="C39" s="140"/>
      <c r="D39" s="123"/>
      <c r="E39" s="140"/>
      <c r="F39" s="123"/>
      <c r="G39" s="140"/>
      <c r="H39" s="123"/>
      <c r="I39" s="140"/>
      <c r="J39" s="123"/>
      <c r="K39" s="140"/>
      <c r="L39" s="123"/>
      <c r="M39" s="140"/>
      <c r="N39" s="123"/>
      <c r="O39" s="140"/>
      <c r="P39" s="123"/>
      <c r="Q39" s="140"/>
      <c r="R39" s="123"/>
      <c r="S39" s="140"/>
      <c r="T39" s="123"/>
      <c r="U39" s="140"/>
      <c r="V39" s="123"/>
      <c r="W39" s="140"/>
      <c r="X39" s="123"/>
      <c r="Y39" s="140"/>
      <c r="Z39" s="123"/>
      <c r="AA39" s="140"/>
      <c r="AB39" s="123"/>
      <c r="AC39" s="140"/>
      <c r="AD39" s="123"/>
      <c r="AE39" s="160"/>
      <c r="AF39" s="123"/>
      <c r="AG39" s="160"/>
      <c r="AH39" s="123"/>
      <c r="AI39" s="121"/>
    </row>
    <row r="40" spans="1:35" ht="13.5">
      <c r="A40" s="102" t="s">
        <v>80</v>
      </c>
      <c r="C40" s="139">
        <v>0.22048777727248112</v>
      </c>
      <c r="D40" s="126"/>
      <c r="E40" s="139">
        <v>0.23383381180085405</v>
      </c>
      <c r="F40" s="126"/>
      <c r="G40" s="139">
        <v>0.22888640015706258</v>
      </c>
      <c r="H40" s="126"/>
      <c r="I40" s="139">
        <v>0.284025120664971</v>
      </c>
      <c r="J40" s="126"/>
      <c r="K40" s="139">
        <v>0.26345762763210434</v>
      </c>
      <c r="L40" s="126"/>
      <c r="M40" s="139">
        <v>0.23519676312938326</v>
      </c>
      <c r="N40" s="126"/>
      <c r="O40" s="139">
        <v>0.226646641680569</v>
      </c>
      <c r="P40" s="126"/>
      <c r="Q40" s="139">
        <v>0.21158118349689378</v>
      </c>
      <c r="R40" s="126"/>
      <c r="S40" s="139">
        <v>0.2013199604841377</v>
      </c>
      <c r="T40" s="126"/>
      <c r="U40" s="139">
        <v>0.20888846270810285</v>
      </c>
      <c r="V40" s="126"/>
      <c r="W40" s="139">
        <v>0.21783611710181267</v>
      </c>
      <c r="X40" s="126"/>
      <c r="Y40" s="139">
        <v>0.2277220883064814</v>
      </c>
      <c r="Z40" s="126"/>
      <c r="AA40" s="139">
        <v>0.2315187149437114</v>
      </c>
      <c r="AB40" s="126"/>
      <c r="AC40" s="139">
        <v>0.3252057058277574</v>
      </c>
      <c r="AD40" s="126"/>
      <c r="AE40" s="159">
        <v>2.8540231471251962</v>
      </c>
      <c r="AF40" s="126"/>
      <c r="AG40" s="159">
        <v>2.8759918452714346</v>
      </c>
      <c r="AH40" s="126"/>
      <c r="AI40" s="131" t="s">
        <v>80</v>
      </c>
    </row>
    <row r="41" spans="1:35" ht="13.5">
      <c r="A41" s="102" t="s">
        <v>81</v>
      </c>
      <c r="C41" s="139">
        <v>0.4282606995395141</v>
      </c>
      <c r="D41" s="126"/>
      <c r="E41" s="139">
        <v>0.4053502959346089</v>
      </c>
      <c r="F41" s="126"/>
      <c r="G41" s="139">
        <v>0.16794337169995072</v>
      </c>
      <c r="H41" s="126"/>
      <c r="I41" s="139">
        <v>0.15812838687368702</v>
      </c>
      <c r="J41" s="126"/>
      <c r="K41" s="139">
        <v>0.16122000974061626</v>
      </c>
      <c r="L41" s="126"/>
      <c r="M41" s="139">
        <v>0.15387569730193415</v>
      </c>
      <c r="N41" s="126"/>
      <c r="O41" s="139">
        <v>0.15970422760758612</v>
      </c>
      <c r="P41" s="126"/>
      <c r="Q41" s="139">
        <v>0.15203308878934432</v>
      </c>
      <c r="R41" s="126"/>
      <c r="S41" s="139">
        <v>0.1652542080649986</v>
      </c>
      <c r="T41" s="126"/>
      <c r="U41" s="139">
        <v>0.17578423454614872</v>
      </c>
      <c r="V41" s="126"/>
      <c r="W41" s="139">
        <v>0.15825752604164478</v>
      </c>
      <c r="X41" s="126"/>
      <c r="Y41" s="139">
        <v>0.16231279932403744</v>
      </c>
      <c r="Z41" s="126"/>
      <c r="AA41" s="139">
        <v>0.15275914539447566</v>
      </c>
      <c r="AB41" s="126"/>
      <c r="AC41" s="139">
        <v>0.14040778515967745</v>
      </c>
      <c r="AD41" s="126"/>
      <c r="AE41" s="159">
        <v>2.503605268405008</v>
      </c>
      <c r="AF41" s="126"/>
      <c r="AG41" s="159">
        <v>2.5203910281650055</v>
      </c>
      <c r="AH41" s="126"/>
      <c r="AI41" s="131" t="s">
        <v>81</v>
      </c>
    </row>
    <row r="42" spans="1:35" ht="13.5">
      <c r="A42" s="102" t="s">
        <v>82</v>
      </c>
      <c r="C42" s="139">
        <v>0.07322546579868361</v>
      </c>
      <c r="D42" s="126"/>
      <c r="E42" s="139">
        <v>0.06753782187467222</v>
      </c>
      <c r="F42" s="126"/>
      <c r="G42" s="139">
        <v>0.08169622800025499</v>
      </c>
      <c r="H42" s="126"/>
      <c r="I42" s="139">
        <v>0.08636907541491377</v>
      </c>
      <c r="J42" s="126"/>
      <c r="K42" s="139">
        <v>0.08764928711564093</v>
      </c>
      <c r="L42" s="126"/>
      <c r="M42" s="139">
        <v>0.08227956687958302</v>
      </c>
      <c r="N42" s="126"/>
      <c r="O42" s="139">
        <v>0.11710808397873317</v>
      </c>
      <c r="P42" s="126"/>
      <c r="Q42" s="139">
        <v>0.16785048232913194</v>
      </c>
      <c r="R42" s="126"/>
      <c r="S42" s="139">
        <v>0.180591545937393</v>
      </c>
      <c r="T42" s="126"/>
      <c r="U42" s="139">
        <v>0.18339660039032182</v>
      </c>
      <c r="V42" s="126"/>
      <c r="W42" s="139">
        <v>0.18831163330393932</v>
      </c>
      <c r="X42" s="126"/>
      <c r="Y42" s="139">
        <v>0.19045512899629546</v>
      </c>
      <c r="Z42" s="126"/>
      <c r="AA42" s="139">
        <v>0.19845270712069044</v>
      </c>
      <c r="AB42" s="126"/>
      <c r="AC42" s="139">
        <v>0.21968676240952312</v>
      </c>
      <c r="AD42" s="126"/>
      <c r="AE42" s="159">
        <v>1.7447411263135606</v>
      </c>
      <c r="AF42" s="126"/>
      <c r="AG42" s="159">
        <v>1.8743390782442324</v>
      </c>
      <c r="AH42" s="126"/>
      <c r="AI42" s="131" t="s">
        <v>82</v>
      </c>
    </row>
    <row r="43" spans="1:35" ht="13.5">
      <c r="A43" s="102" t="s">
        <v>83</v>
      </c>
      <c r="C43" s="139">
        <v>0.06279346390111917</v>
      </c>
      <c r="D43" s="126"/>
      <c r="E43" s="139">
        <v>0.14063366971332336</v>
      </c>
      <c r="F43" s="126"/>
      <c r="G43" s="139">
        <v>0.08275828503233412</v>
      </c>
      <c r="H43" s="126"/>
      <c r="I43" s="139">
        <v>0.046699376937341865</v>
      </c>
      <c r="J43" s="126"/>
      <c r="K43" s="139">
        <v>0.053830633507272026</v>
      </c>
      <c r="L43" s="126"/>
      <c r="M43" s="139">
        <v>0.11323016264485591</v>
      </c>
      <c r="N43" s="126"/>
      <c r="O43" s="139">
        <v>0.06784068653180304</v>
      </c>
      <c r="P43" s="126"/>
      <c r="Q43" s="139">
        <v>0.08068913390965214</v>
      </c>
      <c r="R43" s="126"/>
      <c r="S43" s="139">
        <v>0.08147203892608255</v>
      </c>
      <c r="T43" s="126"/>
      <c r="U43" s="139">
        <v>0.10168324763332452</v>
      </c>
      <c r="V43" s="126"/>
      <c r="W43" s="139">
        <v>0.11220182859003021</v>
      </c>
      <c r="X43" s="126"/>
      <c r="Y43" s="139">
        <v>0.11473718358957247</v>
      </c>
      <c r="Z43" s="126"/>
      <c r="AA43" s="139">
        <v>0.11012819443132552</v>
      </c>
      <c r="AB43" s="126"/>
      <c r="AC43" s="139">
        <v>0.14274634193507885</v>
      </c>
      <c r="AD43" s="126"/>
      <c r="AE43" s="159">
        <v>1.3911785249854627</v>
      </c>
      <c r="AF43" s="126"/>
      <c r="AG43" s="159">
        <v>1.5561306022468862</v>
      </c>
      <c r="AH43" s="126"/>
      <c r="AI43" s="131" t="s">
        <v>83</v>
      </c>
    </row>
    <row r="44" spans="1:35" ht="13.5">
      <c r="A44" s="102" t="s">
        <v>84</v>
      </c>
      <c r="C44" s="139">
        <v>0.5807805696295154</v>
      </c>
      <c r="D44" s="126"/>
      <c r="E44" s="139">
        <v>0.5760893538097472</v>
      </c>
      <c r="F44" s="126"/>
      <c r="G44" s="139">
        <v>0.5800882766641811</v>
      </c>
      <c r="H44" s="126"/>
      <c r="I44" s="139">
        <v>0.6119940411241421</v>
      </c>
      <c r="J44" s="126"/>
      <c r="K44" s="139">
        <v>0.5668871936151046</v>
      </c>
      <c r="L44" s="126"/>
      <c r="M44" s="139">
        <v>0.5598700173722075</v>
      </c>
      <c r="N44" s="126"/>
      <c r="O44" s="139">
        <v>0.5589125141552692</v>
      </c>
      <c r="P44" s="126"/>
      <c r="Q44" s="139">
        <v>0.5802598796570412</v>
      </c>
      <c r="R44" s="126"/>
      <c r="S44" s="139">
        <v>0.5731248967281695</v>
      </c>
      <c r="T44" s="126"/>
      <c r="U44" s="139">
        <v>0.5727064492742913</v>
      </c>
      <c r="V44" s="126"/>
      <c r="W44" s="139">
        <v>0.551711757024116</v>
      </c>
      <c r="X44" s="126"/>
      <c r="Y44" s="139">
        <v>0.5297405244387516</v>
      </c>
      <c r="Z44" s="126"/>
      <c r="AA44" s="139">
        <v>0.6009537790431161</v>
      </c>
      <c r="AB44" s="126"/>
      <c r="AC44" s="139">
        <v>0.5848844845422366</v>
      </c>
      <c r="AD44" s="126"/>
      <c r="AE44" s="159">
        <v>5.410465176279452</v>
      </c>
      <c r="AF44" s="126"/>
      <c r="AG44" s="159">
        <v>5.377015842689692</v>
      </c>
      <c r="AH44" s="126"/>
      <c r="AI44" s="131" t="s">
        <v>84</v>
      </c>
    </row>
    <row r="45" spans="1:35" ht="13.5">
      <c r="A45" s="102" t="s">
        <v>85</v>
      </c>
      <c r="C45" s="139">
        <v>0.3519379853315086</v>
      </c>
      <c r="D45" s="126"/>
      <c r="E45" s="139">
        <v>0.2880077246362624</v>
      </c>
      <c r="F45" s="126"/>
      <c r="G45" s="139">
        <v>0.24939505197137185</v>
      </c>
      <c r="H45" s="126"/>
      <c r="I45" s="139">
        <v>0.2771960440656684</v>
      </c>
      <c r="J45" s="126"/>
      <c r="K45" s="139">
        <v>0.26430040941293703</v>
      </c>
      <c r="L45" s="126"/>
      <c r="M45" s="139">
        <v>0.25947877111801176</v>
      </c>
      <c r="N45" s="126"/>
      <c r="O45" s="139">
        <v>0.2538064440639442</v>
      </c>
      <c r="P45" s="126"/>
      <c r="Q45" s="139">
        <v>0.249300984181396</v>
      </c>
      <c r="R45" s="126"/>
      <c r="S45" s="139">
        <v>0.2474567734845752</v>
      </c>
      <c r="T45" s="126"/>
      <c r="U45" s="139">
        <v>0.25907699508634163</v>
      </c>
      <c r="V45" s="126"/>
      <c r="W45" s="139">
        <v>0.24742125510005203</v>
      </c>
      <c r="X45" s="126"/>
      <c r="Y45" s="139">
        <v>0.2463644820491793</v>
      </c>
      <c r="Z45" s="126"/>
      <c r="AA45" s="139">
        <v>0.245882156860938</v>
      </c>
      <c r="AB45" s="126"/>
      <c r="AC45" s="139">
        <v>0.24650289677519663</v>
      </c>
      <c r="AD45" s="126"/>
      <c r="AE45" s="159">
        <v>3.8787968385840936</v>
      </c>
      <c r="AF45" s="126"/>
      <c r="AG45" s="159">
        <v>3.7218106079181776</v>
      </c>
      <c r="AH45" s="126"/>
      <c r="AI45" s="131" t="s">
        <v>85</v>
      </c>
    </row>
    <row r="46" spans="1:35" ht="13.5">
      <c r="A46" s="102" t="s">
        <v>86</v>
      </c>
      <c r="C46" s="139">
        <v>0.15481380824329907</v>
      </c>
      <c r="D46" s="126"/>
      <c r="E46" s="139">
        <v>0.15463346706093223</v>
      </c>
      <c r="F46" s="126"/>
      <c r="G46" s="139">
        <v>0.15226883677122116</v>
      </c>
      <c r="H46" s="126"/>
      <c r="I46" s="139">
        <v>0.1617823753624418</v>
      </c>
      <c r="J46" s="126"/>
      <c r="K46" s="139">
        <v>0.180578981904897</v>
      </c>
      <c r="L46" s="126"/>
      <c r="M46" s="139">
        <v>0.1746652792456904</v>
      </c>
      <c r="N46" s="126"/>
      <c r="O46" s="139">
        <v>0.1735095817419054</v>
      </c>
      <c r="P46" s="126"/>
      <c r="Q46" s="139">
        <v>0.1717557478794393</v>
      </c>
      <c r="R46" s="126"/>
      <c r="S46" s="139">
        <v>0.1959555712299223</v>
      </c>
      <c r="T46" s="126"/>
      <c r="U46" s="139">
        <v>0.19874971974025588</v>
      </c>
      <c r="V46" s="126"/>
      <c r="W46" s="139">
        <v>0.17695255738207208</v>
      </c>
      <c r="X46" s="126"/>
      <c r="Y46" s="139">
        <v>0.1730060883402623</v>
      </c>
      <c r="Z46" s="126"/>
      <c r="AA46" s="139">
        <v>0.1867101457096319</v>
      </c>
      <c r="AB46" s="126"/>
      <c r="AC46" s="139">
        <v>0.17664730893991726</v>
      </c>
      <c r="AD46" s="126"/>
      <c r="AE46" s="159">
        <v>2.4562642576084404</v>
      </c>
      <c r="AF46" s="126"/>
      <c r="AG46" s="159">
        <v>2.4218940568534517</v>
      </c>
      <c r="AH46" s="126"/>
      <c r="AI46" s="131" t="s">
        <v>86</v>
      </c>
    </row>
    <row r="47" spans="1:35" ht="13.5">
      <c r="A47" s="102" t="s">
        <v>87</v>
      </c>
      <c r="C47" s="139">
        <v>0.09176486736147535</v>
      </c>
      <c r="D47" s="126"/>
      <c r="E47" s="139">
        <v>0.09776605307376753</v>
      </c>
      <c r="F47" s="126"/>
      <c r="G47" s="139">
        <v>0.09467756104373587</v>
      </c>
      <c r="H47" s="126"/>
      <c r="I47" s="139">
        <v>0.0906466434327369</v>
      </c>
      <c r="J47" s="126"/>
      <c r="K47" s="139">
        <v>0.0850772060739448</v>
      </c>
      <c r="L47" s="126"/>
      <c r="M47" s="139">
        <v>0.08441292728594689</v>
      </c>
      <c r="N47" s="126"/>
      <c r="O47" s="139">
        <v>0.076817978595084</v>
      </c>
      <c r="P47" s="126"/>
      <c r="Q47" s="139">
        <v>0.08049010514147173</v>
      </c>
      <c r="R47" s="126"/>
      <c r="S47" s="139">
        <v>0.07589341224303808</v>
      </c>
      <c r="T47" s="126"/>
      <c r="U47" s="139">
        <v>0.08700561145648994</v>
      </c>
      <c r="V47" s="126"/>
      <c r="W47" s="139">
        <v>0.08579146737795247</v>
      </c>
      <c r="X47" s="126"/>
      <c r="Y47" s="139">
        <v>0.08765947649840507</v>
      </c>
      <c r="Z47" s="126"/>
      <c r="AA47" s="139">
        <v>0.0896233434487245</v>
      </c>
      <c r="AB47" s="126"/>
      <c r="AC47" s="139">
        <v>0.07930648218327548</v>
      </c>
      <c r="AD47" s="126"/>
      <c r="AE47" s="159">
        <v>0.643339774433767</v>
      </c>
      <c r="AF47" s="126"/>
      <c r="AG47" s="159">
        <v>0.6610211417567049</v>
      </c>
      <c r="AH47" s="126"/>
      <c r="AI47" s="131" t="s">
        <v>87</v>
      </c>
    </row>
    <row r="48" spans="1:35" ht="13.5">
      <c r="A48" s="102" t="s">
        <v>88</v>
      </c>
      <c r="C48" s="139">
        <v>1.59451698638074</v>
      </c>
      <c r="D48" s="126"/>
      <c r="E48" s="139">
        <v>1.7658382788450224</v>
      </c>
      <c r="F48" s="126"/>
      <c r="G48" s="139">
        <v>1.768243577074857</v>
      </c>
      <c r="H48" s="126"/>
      <c r="I48" s="139">
        <v>1.7266890328481506</v>
      </c>
      <c r="J48" s="126"/>
      <c r="K48" s="139">
        <v>1.6778680206989602</v>
      </c>
      <c r="L48" s="126"/>
      <c r="M48" s="139">
        <v>1.7135045279088346</v>
      </c>
      <c r="N48" s="126"/>
      <c r="O48" s="139">
        <v>1.6882911048538511</v>
      </c>
      <c r="P48" s="126"/>
      <c r="Q48" s="139">
        <v>1.764785885760279</v>
      </c>
      <c r="R48" s="126"/>
      <c r="S48" s="139">
        <v>1.790233067449847</v>
      </c>
      <c r="T48" s="126"/>
      <c r="U48" s="139">
        <v>1.706776066051832</v>
      </c>
      <c r="V48" s="126"/>
      <c r="W48" s="139">
        <v>1.70652278443745</v>
      </c>
      <c r="X48" s="126"/>
      <c r="Y48" s="139">
        <v>1.6867959770997736</v>
      </c>
      <c r="Z48" s="126"/>
      <c r="AA48" s="139">
        <v>1.6498134254478405</v>
      </c>
      <c r="AB48" s="126"/>
      <c r="AC48" s="139">
        <v>1.864560844866389</v>
      </c>
      <c r="AD48" s="126"/>
      <c r="AE48" s="159">
        <v>10.812301510066868</v>
      </c>
      <c r="AF48" s="126"/>
      <c r="AG48" s="159">
        <v>10.910815616539717</v>
      </c>
      <c r="AH48" s="126"/>
      <c r="AI48" s="131" t="s">
        <v>88</v>
      </c>
    </row>
    <row r="49" spans="1:35" ht="13.5">
      <c r="A49" s="102" t="s">
        <v>89</v>
      </c>
      <c r="C49" s="139">
        <v>0.22731915750357973</v>
      </c>
      <c r="D49" s="126"/>
      <c r="E49" s="139">
        <v>0.2577978273321353</v>
      </c>
      <c r="F49" s="126"/>
      <c r="G49" s="139">
        <v>0.2722290976139289</v>
      </c>
      <c r="H49" s="126"/>
      <c r="I49" s="139">
        <v>0.277562461554512</v>
      </c>
      <c r="J49" s="126"/>
      <c r="K49" s="139">
        <v>0.2987651291115196</v>
      </c>
      <c r="L49" s="126"/>
      <c r="M49" s="139">
        <v>0.25538737246866694</v>
      </c>
      <c r="N49" s="126"/>
      <c r="O49" s="139">
        <v>0.2633876315101588</v>
      </c>
      <c r="P49" s="126"/>
      <c r="Q49" s="139">
        <v>0.2877819466124098</v>
      </c>
      <c r="R49" s="126"/>
      <c r="S49" s="139">
        <v>0.27312294456219394</v>
      </c>
      <c r="T49" s="126"/>
      <c r="U49" s="139">
        <v>0.31147469381174253</v>
      </c>
      <c r="V49" s="126"/>
      <c r="W49" s="139">
        <v>0.29694356363028357</v>
      </c>
      <c r="X49" s="126"/>
      <c r="Y49" s="139">
        <v>0.29226664433266497</v>
      </c>
      <c r="Z49" s="126"/>
      <c r="AA49" s="139">
        <v>0.32362897456368345</v>
      </c>
      <c r="AB49" s="126"/>
      <c r="AC49" s="139">
        <v>0.3334258903699301</v>
      </c>
      <c r="AD49" s="126"/>
      <c r="AE49" s="159">
        <v>2.655936000162469</v>
      </c>
      <c r="AF49" s="126"/>
      <c r="AG49" s="159">
        <v>2.790963580817943</v>
      </c>
      <c r="AH49" s="126"/>
      <c r="AI49" s="131" t="s">
        <v>89</v>
      </c>
    </row>
    <row r="50" spans="1:35" ht="13.5">
      <c r="A50" s="102" t="s">
        <v>90</v>
      </c>
      <c r="C50" s="130" t="s">
        <v>60</v>
      </c>
      <c r="D50" s="126"/>
      <c r="E50" s="130" t="s">
        <v>60</v>
      </c>
      <c r="F50" s="126"/>
      <c r="G50" s="130" t="s">
        <v>60</v>
      </c>
      <c r="H50" s="126"/>
      <c r="I50" s="130" t="s">
        <v>60</v>
      </c>
      <c r="J50" s="126"/>
      <c r="K50" s="130" t="s">
        <v>60</v>
      </c>
      <c r="L50" s="126"/>
      <c r="M50" s="130" t="s">
        <v>60</v>
      </c>
      <c r="N50" s="126"/>
      <c r="O50" s="130" t="s">
        <v>60</v>
      </c>
      <c r="P50" s="126"/>
      <c r="Q50" s="130" t="s">
        <v>60</v>
      </c>
      <c r="R50" s="126"/>
      <c r="S50" s="130" t="s">
        <v>60</v>
      </c>
      <c r="T50" s="126"/>
      <c r="U50" s="130" t="s">
        <v>60</v>
      </c>
      <c r="V50" s="126"/>
      <c r="W50" s="139">
        <v>0.006208201802148342</v>
      </c>
      <c r="X50" s="126"/>
      <c r="Y50" s="139">
        <v>0.0072344566997936885</v>
      </c>
      <c r="Z50" s="126"/>
      <c r="AA50" s="139">
        <v>0.0069022534654833555</v>
      </c>
      <c r="AB50" s="126"/>
      <c r="AC50" s="139">
        <v>0.0071422567804071465</v>
      </c>
      <c r="AD50" s="126"/>
      <c r="AE50" s="187">
        <v>0.0074116137109467494</v>
      </c>
      <c r="AF50" s="186"/>
      <c r="AG50" s="159">
        <v>0.00776633390382377</v>
      </c>
      <c r="AH50" s="186"/>
      <c r="AI50" s="131" t="s">
        <v>90</v>
      </c>
    </row>
    <row r="51" spans="1:35" ht="14.25" thickBot="1">
      <c r="A51" s="102" t="s">
        <v>91</v>
      </c>
      <c r="C51" s="130" t="s">
        <v>60</v>
      </c>
      <c r="D51" s="126"/>
      <c r="E51" s="130" t="s">
        <v>60</v>
      </c>
      <c r="F51" s="126"/>
      <c r="G51" s="130" t="s">
        <v>60</v>
      </c>
      <c r="H51" s="126"/>
      <c r="I51" s="130" t="s">
        <v>60</v>
      </c>
      <c r="J51" s="126"/>
      <c r="K51" s="130" t="s">
        <v>60</v>
      </c>
      <c r="L51" s="126"/>
      <c r="M51" s="130" t="s">
        <v>60</v>
      </c>
      <c r="N51" s="126"/>
      <c r="O51" s="130" t="s">
        <v>60</v>
      </c>
      <c r="P51" s="126"/>
      <c r="Q51" s="130" t="s">
        <v>60</v>
      </c>
      <c r="R51" s="126"/>
      <c r="S51" s="130" t="s">
        <v>60</v>
      </c>
      <c r="T51" s="126"/>
      <c r="U51" s="139">
        <v>0.013035360736543369</v>
      </c>
      <c r="V51" s="126"/>
      <c r="W51" s="139">
        <v>0.017297023179818908</v>
      </c>
      <c r="X51" s="126"/>
      <c r="Y51" s="139">
        <v>0.018169258915947135</v>
      </c>
      <c r="Z51" s="126"/>
      <c r="AA51" s="139">
        <v>0.018940274440429155</v>
      </c>
      <c r="AB51" s="126"/>
      <c r="AC51" s="139">
        <v>0.020003533413411063</v>
      </c>
      <c r="AD51" s="126"/>
      <c r="AE51" s="187">
        <v>0.01933617589096016</v>
      </c>
      <c r="AF51" s="186"/>
      <c r="AG51" s="159">
        <v>0.017437813052535563</v>
      </c>
      <c r="AH51" s="186"/>
      <c r="AI51" s="131" t="s">
        <v>91</v>
      </c>
    </row>
    <row r="52" spans="1:35" ht="21.75" customHeight="1" thickBot="1">
      <c r="A52" s="181" t="s">
        <v>50</v>
      </c>
      <c r="B52" s="96"/>
      <c r="C52" s="184">
        <v>3.7859007809619163</v>
      </c>
      <c r="D52" s="95"/>
      <c r="E52" s="184">
        <v>3.9874883040813254</v>
      </c>
      <c r="F52" s="95"/>
      <c r="G52" s="184">
        <v>3.678186686028898</v>
      </c>
      <c r="H52" s="95"/>
      <c r="I52" s="184">
        <v>3.721092558278566</v>
      </c>
      <c r="J52" s="95"/>
      <c r="K52" s="184">
        <v>3.639634498812997</v>
      </c>
      <c r="L52" s="95"/>
      <c r="M52" s="184">
        <v>3.631901085355114</v>
      </c>
      <c r="N52" s="95"/>
      <c r="O52" s="184">
        <v>3.5860248947189044</v>
      </c>
      <c r="P52" s="95"/>
      <c r="Q52" s="184">
        <v>3.746528437757059</v>
      </c>
      <c r="R52" s="95"/>
      <c r="S52" s="184">
        <v>3.7844244191103575</v>
      </c>
      <c r="T52" s="95"/>
      <c r="U52" s="184">
        <v>3.823438378843263</v>
      </c>
      <c r="V52" s="95"/>
      <c r="W52" s="184">
        <v>3.7654557149713206</v>
      </c>
      <c r="X52" s="95"/>
      <c r="Y52" s="138">
        <v>3.7364641085911643</v>
      </c>
      <c r="Z52" s="64"/>
      <c r="AA52" s="138">
        <v>3.8153131148700496</v>
      </c>
      <c r="AB52" s="64"/>
      <c r="AC52" s="138">
        <v>4.1405202932028</v>
      </c>
      <c r="AD52" s="64"/>
      <c r="AE52" s="138">
        <v>0.026747789601906914</v>
      </c>
      <c r="AF52" s="64"/>
      <c r="AG52" s="140">
        <v>0.025204146956359332</v>
      </c>
      <c r="AH52" s="64"/>
      <c r="AI52" s="185" t="s">
        <v>50</v>
      </c>
    </row>
    <row r="53" spans="1:35" ht="12">
      <c r="A53" s="173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</row>
    <row r="54" spans="1:35" ht="13.5">
      <c r="A54" s="174" t="s">
        <v>51</v>
      </c>
      <c r="B54" s="175"/>
      <c r="C54" s="179">
        <v>5.004650657476624</v>
      </c>
      <c r="D54" s="177"/>
      <c r="E54" s="179">
        <v>4.657190813562056</v>
      </c>
      <c r="F54" s="177"/>
      <c r="G54" s="179">
        <v>4.312675646799366</v>
      </c>
      <c r="H54" s="177"/>
      <c r="I54" s="179">
        <v>3.8184330855532864</v>
      </c>
      <c r="J54" s="177"/>
      <c r="K54" s="179">
        <v>3.537291244504141</v>
      </c>
      <c r="L54" s="177"/>
      <c r="M54" s="179">
        <v>3.344097539412707</v>
      </c>
      <c r="N54" s="177"/>
      <c r="O54" s="179">
        <v>2.9490026424162186</v>
      </c>
      <c r="P54" s="177"/>
      <c r="Q54" s="179">
        <v>2.707281965596466</v>
      </c>
      <c r="R54" s="177"/>
      <c r="S54" s="179">
        <v>2.4700247809043634</v>
      </c>
      <c r="T54" s="177"/>
      <c r="U54" s="179">
        <v>2.577082908666478</v>
      </c>
      <c r="V54" s="177"/>
      <c r="W54" s="179">
        <v>2.6977141315862325</v>
      </c>
      <c r="X54" s="177"/>
      <c r="Y54" s="138">
        <v>2.540016234773199</v>
      </c>
      <c r="Z54" s="64"/>
      <c r="AA54" s="138">
        <v>1.9891123942213353</v>
      </c>
      <c r="AB54" s="64"/>
      <c r="AC54" s="138">
        <v>2.1000813380800754</v>
      </c>
      <c r="AD54" s="64"/>
      <c r="AE54" s="138">
        <v>1.9562789520123998</v>
      </c>
      <c r="AF54" s="64"/>
      <c r="AG54" s="138">
        <v>2.0469689934065713</v>
      </c>
      <c r="AH54" s="64"/>
      <c r="AI54" s="180" t="s">
        <v>51</v>
      </c>
    </row>
    <row r="55" spans="1:36" ht="23.25" customHeight="1" thickBot="1">
      <c r="A55" s="134" t="s">
        <v>15</v>
      </c>
      <c r="B55" s="135"/>
      <c r="C55" s="164">
        <v>100</v>
      </c>
      <c r="D55" s="165"/>
      <c r="E55" s="164">
        <v>100</v>
      </c>
      <c r="F55" s="136"/>
      <c r="G55" s="164">
        <v>100</v>
      </c>
      <c r="H55" s="165"/>
      <c r="I55" s="164">
        <v>100</v>
      </c>
      <c r="J55" s="136"/>
      <c r="K55" s="164">
        <v>100</v>
      </c>
      <c r="L55" s="165"/>
      <c r="M55" s="164">
        <v>100</v>
      </c>
      <c r="N55" s="136"/>
      <c r="O55" s="164">
        <v>100</v>
      </c>
      <c r="P55" s="165"/>
      <c r="Q55" s="164">
        <v>100</v>
      </c>
      <c r="R55" s="136"/>
      <c r="S55" s="164">
        <v>100</v>
      </c>
      <c r="T55" s="165"/>
      <c r="U55" s="164">
        <v>100</v>
      </c>
      <c r="V55" s="136"/>
      <c r="W55" s="164">
        <v>100</v>
      </c>
      <c r="X55" s="165"/>
      <c r="Y55" s="164">
        <v>100</v>
      </c>
      <c r="Z55" s="165"/>
      <c r="AA55" s="164">
        <v>100</v>
      </c>
      <c r="AB55" s="165"/>
      <c r="AC55" s="164">
        <v>100</v>
      </c>
      <c r="AD55" s="165"/>
      <c r="AE55" s="164">
        <v>100</v>
      </c>
      <c r="AF55" s="165"/>
      <c r="AG55" s="164">
        <v>100</v>
      </c>
      <c r="AH55" s="165"/>
      <c r="AI55" s="137" t="s">
        <v>15</v>
      </c>
      <c r="AJ55" s="137"/>
    </row>
    <row r="56" spans="1:11" ht="12.75" thickTop="1">
      <c r="A56" s="151" t="s">
        <v>101</v>
      </c>
      <c r="J56" s="151" t="s">
        <v>102</v>
      </c>
      <c r="K56" s="151"/>
    </row>
    <row r="57" spans="13:67" s="151" customFormat="1" ht="11.25">
      <c r="M57" s="152"/>
      <c r="O57" s="152"/>
      <c r="Q57" s="152"/>
      <c r="AI57" s="152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</row>
    <row r="58" spans="1:37" s="67" customFormat="1" ht="12">
      <c r="A58" s="163" t="s">
        <v>103</v>
      </c>
      <c r="M58" s="23"/>
      <c r="O58" s="23"/>
      <c r="Q58" s="23"/>
      <c r="AJ58" s="68"/>
      <c r="AK58" s="23"/>
    </row>
    <row r="59" spans="1:37" s="67" customFormat="1" ht="12">
      <c r="A59" s="150" t="s">
        <v>104</v>
      </c>
      <c r="M59" s="23"/>
      <c r="O59" s="23"/>
      <c r="Q59" s="23"/>
      <c r="AJ59" s="68"/>
      <c r="AK59" s="23"/>
    </row>
    <row r="60" spans="1:37" s="67" customFormat="1" ht="12">
      <c r="A60" s="150" t="s">
        <v>105</v>
      </c>
      <c r="M60" s="23"/>
      <c r="O60" s="23"/>
      <c r="Q60" s="23"/>
      <c r="AJ60" s="68"/>
      <c r="AK60" s="23"/>
    </row>
    <row r="61" spans="1:37" s="67" customFormat="1" ht="12">
      <c r="A61" s="150" t="s">
        <v>106</v>
      </c>
      <c r="M61" s="23"/>
      <c r="O61" s="23"/>
      <c r="Q61" s="23"/>
      <c r="AJ61" s="68"/>
      <c r="AK61" s="23"/>
    </row>
    <row r="62" spans="1:37" s="67" customFormat="1" ht="12">
      <c r="A62" s="150" t="s">
        <v>107</v>
      </c>
      <c r="M62" s="23"/>
      <c r="O62" s="23"/>
      <c r="Q62" s="23"/>
      <c r="AJ62" s="68"/>
      <c r="AK62" s="23"/>
    </row>
  </sheetData>
  <hyperlinks>
    <hyperlink ref="E1" location="CONTENIDO!A1" display="CONTENIDO!A1"/>
  </hyperlinks>
  <printOptions/>
  <pageMargins left="0" right="0" top="0" bottom="0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jrelano</dc:creator>
  <cp:keywords/>
  <dc:description/>
  <cp:lastModifiedBy>usuario</cp:lastModifiedBy>
  <cp:lastPrinted>2004-12-07T11:31:12Z</cp:lastPrinted>
  <dcterms:created xsi:type="dcterms:W3CDTF">2003-02-18T10:30:13Z</dcterms:created>
  <dcterms:modified xsi:type="dcterms:W3CDTF">2006-05-16T10:48:12Z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1942987233</vt:i4>
  </property>
  <property fmtid="{D5CDD505-2E9C-101B-9397-08002B2CF9AE}" pid="3" name="_EmailSubject">
    <vt:lpwstr>actualización 2003 de la estadistica de gasto sanitario público.</vt:lpwstr>
  </property>
  <property fmtid="{D5CDD505-2E9C-101B-9397-08002B2CF9AE}" pid="4" name="_AuthorEmail">
    <vt:lpwstr>sesteban@msc.es</vt:lpwstr>
  </property>
  <property fmtid="{D5CDD505-2E9C-101B-9397-08002B2CF9AE}" pid="5" name="_AuthorEmailDisplayName">
    <vt:lpwstr>Esteban Gonzalo, Santiago</vt:lpwstr>
  </property>
  <property fmtid="{D5CDD505-2E9C-101B-9397-08002B2CF9AE}" pid="6" name="_ReviewingToolsShownOnce">
    <vt:lpwstr/>
  </property>
</Properties>
</file>